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anovam\Documents\_Ostatní\Kamerový systém Opava_realizace\2. Soutěž\Soupis prací\"/>
    </mc:Choice>
  </mc:AlternateContent>
  <xr:revisionPtr revIDLastSave="0" documentId="13_ncr:1_{ED8A4ECF-2CE0-40EB-81AB-57C81BA5E929}" xr6:coauthVersionLast="47" xr6:coauthVersionMax="47" xr10:uidLastSave="{00000000-0000-0000-0000-000000000000}"/>
  <bookViews>
    <workbookView xWindow="28680" yWindow="-120" windowWidth="29040" windowHeight="15840" xr2:uid="{00000000-000D-0000-FFFF-FFFF00000000}"/>
  </bookViews>
  <sheets>
    <sheet name="PS 0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8" i="1" l="1"/>
  <c r="F5" i="1"/>
  <c r="L17" i="1" l="1"/>
  <c r="L18" i="1"/>
  <c r="L19" i="1"/>
  <c r="L20" i="1"/>
  <c r="L21" i="1"/>
  <c r="L22" i="1"/>
  <c r="L23" i="1"/>
  <c r="L24" i="1"/>
  <c r="L25" i="1"/>
  <c r="L26" i="1"/>
  <c r="L27" i="1"/>
  <c r="L28" i="1"/>
  <c r="L29" i="1"/>
  <c r="L30" i="1"/>
  <c r="L31" i="1"/>
  <c r="L32" i="1"/>
  <c r="L33" i="1"/>
  <c r="L34" i="1"/>
  <c r="L35" i="1"/>
  <c r="L36" i="1"/>
  <c r="L37" i="1"/>
  <c r="L38" i="1"/>
  <c r="L39" i="1"/>
  <c r="L40" i="1"/>
  <c r="L41" i="1"/>
  <c r="L42" i="1"/>
  <c r="L43" i="1"/>
  <c r="L110" i="1"/>
  <c r="L111" i="1"/>
  <c r="L124" i="1"/>
  <c r="L125" i="1"/>
  <c r="L16"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2" i="1"/>
  <c r="L113" i="1"/>
  <c r="L114" i="1"/>
  <c r="L115" i="1"/>
  <c r="L116" i="1"/>
  <c r="L117" i="1"/>
  <c r="L118" i="1"/>
  <c r="L119" i="1"/>
  <c r="L120" i="1"/>
  <c r="L121" i="1"/>
  <c r="L122" i="1"/>
  <c r="L123" i="1"/>
  <c r="L126" i="1"/>
  <c r="L127" i="1"/>
  <c r="L128" i="1"/>
  <c r="L129" i="1"/>
  <c r="L130" i="1"/>
  <c r="L131" i="1"/>
  <c r="L132" i="1"/>
  <c r="L133" i="1"/>
  <c r="L134" i="1"/>
  <c r="L135" i="1"/>
  <c r="L136" i="1"/>
  <c r="L137" i="1"/>
  <c r="L139" i="1" l="1"/>
  <c r="L15" i="1" l="1"/>
  <c r="L14" i="1" l="1"/>
  <c r="L140" i="1" s="1"/>
  <c r="K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E74FF9AA-5E54-42B9-B468-A6A3A62DC043}">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K4" authorId="0" shapeId="0" xr:uid="{00000000-0006-0000-0000-000002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3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F1797530-CC48-45C2-BC68-69F8BE570287}">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E1F15C2E-C58A-4E8B-912D-75532C107401}">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List>
</comments>
</file>

<file path=xl/sharedStrings.xml><?xml version="1.0" encoding="utf-8"?>
<sst xmlns="http://schemas.openxmlformats.org/spreadsheetml/2006/main" count="868" uniqueCount="449">
  <si>
    <t>SOUPIS PRACÍ / ROZPOČET</t>
  </si>
  <si>
    <t>Stavba:</t>
  </si>
  <si>
    <t>CELKEM:</t>
  </si>
  <si>
    <t>SO/PS:</t>
  </si>
  <si>
    <t>Kategorie monitoringu:</t>
  </si>
  <si>
    <t>Klasifikace SO/PS:</t>
  </si>
  <si>
    <t>Stupeň dokumentace:</t>
  </si>
  <si>
    <t>Stádium 3</t>
  </si>
  <si>
    <t>ISPROFIN:</t>
  </si>
  <si>
    <t>Majetek:</t>
  </si>
  <si>
    <t>Zahájení realizace SO/PS:</t>
  </si>
  <si>
    <t>Zpracovatel:</t>
  </si>
  <si>
    <t>Cenová úroveň:</t>
  </si>
  <si>
    <t>Ukončení realizace SO/PS.</t>
  </si>
  <si>
    <t>Signal Projekt s.r.o.</t>
  </si>
  <si>
    <t>Ing. Helena Havlenová</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</si>
  <si>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</si>
  <si>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</si>
  <si>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</si>
  <si>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</si>
  <si>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</si>
  <si>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</si>
  <si>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</si>
  <si>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</si>
  <si>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</si>
  <si>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</si>
  <si>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</si>
  <si>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</si>
  <si>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</si>
  <si>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</si>
  <si>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Díl: 1</t>
  </si>
  <si>
    <t>Slaboproud</t>
  </si>
  <si>
    <t>1</t>
  </si>
  <si>
    <t>701011R</t>
  </si>
  <si>
    <t>R</t>
  </si>
  <si>
    <t>Vytyčení trasy</t>
  </si>
  <si>
    <t>km</t>
  </si>
  <si>
    <t>701ADCR</t>
  </si>
  <si>
    <t>Geodetické zaměření trasy</t>
  </si>
  <si>
    <t>22000017R</t>
  </si>
  <si>
    <t>Úprava provozní dokumentace</t>
  </si>
  <si>
    <t>hod</t>
  </si>
  <si>
    <t>22000019R</t>
  </si>
  <si>
    <t>Dozor správce zařízení</t>
  </si>
  <si>
    <t>D</t>
  </si>
  <si>
    <t>P</t>
  </si>
  <si>
    <t>PP</t>
  </si>
  <si>
    <t>TS</t>
  </si>
  <si>
    <t>VV</t>
  </si>
  <si>
    <t/>
  </si>
  <si>
    <t xml:space="preserve">KUS       </t>
  </si>
  <si>
    <t xml:space="preserve">HOD       </t>
  </si>
  <si>
    <t xml:space="preserve">75J321              </t>
  </si>
  <si>
    <t>KABEL SDĚLOVACÍ PRO STRUKTUROVANOU KABELÁŽ FTP/STP</t>
  </si>
  <si>
    <t xml:space="preserve">KMPÁR     </t>
  </si>
  <si>
    <t xml:space="preserve">75J32X              </t>
  </si>
  <si>
    <t>KABEL SDĚLOVACÍ PRO STRUKTUROVANOU KABELÁŽ FTP/STP - MONTÁŽ</t>
  </si>
  <si>
    <t xml:space="preserve">M         </t>
  </si>
  <si>
    <t xml:space="preserve">75I921              </t>
  </si>
  <si>
    <t>OPTOTRUBKA HDPE S LANKEM PRŮMĚRU DO 40 MM</t>
  </si>
  <si>
    <t xml:space="preserve">75I92X              </t>
  </si>
  <si>
    <t>OPTOTRUBKA HDPE S LANKEM - MONTÁŽ</t>
  </si>
  <si>
    <t xml:space="preserve">75I961              </t>
  </si>
  <si>
    <t>OPTOTRUBKA - HERMETIZACE ÚSEKU DO 2000 M</t>
  </si>
  <si>
    <t xml:space="preserve">ÚSEK      </t>
  </si>
  <si>
    <t xml:space="preserve">75I962              </t>
  </si>
  <si>
    <t>OPTOTRUBKA - KALIBRACE</t>
  </si>
  <si>
    <t xml:space="preserve">75IA11              </t>
  </si>
  <si>
    <t>OPTOTRUBKOVÁ SPOJKA PRŮMĚRU DO 40 MM</t>
  </si>
  <si>
    <t xml:space="preserve">75IA1X              </t>
  </si>
  <si>
    <t>OPTOTRUBKOVÁ SPOJKA - MONTÁŽ</t>
  </si>
  <si>
    <t>4</t>
  </si>
  <si>
    <t>5</t>
  </si>
  <si>
    <t>7</t>
  </si>
  <si>
    <t>9</t>
  </si>
  <si>
    <t>2</t>
  </si>
  <si>
    <t>8</t>
  </si>
  <si>
    <t>3</t>
  </si>
  <si>
    <t>6</t>
  </si>
  <si>
    <t>10</t>
  </si>
  <si>
    <t>11</t>
  </si>
  <si>
    <t>13</t>
  </si>
  <si>
    <t>14</t>
  </si>
  <si>
    <t>15</t>
  </si>
  <si>
    <t>16</t>
  </si>
  <si>
    <t>17</t>
  </si>
  <si>
    <t>19</t>
  </si>
  <si>
    <t>20</t>
  </si>
  <si>
    <t>21</t>
  </si>
  <si>
    <t>22</t>
  </si>
  <si>
    <t>23</t>
  </si>
  <si>
    <t>26</t>
  </si>
  <si>
    <t>27</t>
  </si>
  <si>
    <t>28</t>
  </si>
  <si>
    <t>29</t>
  </si>
  <si>
    <t>30</t>
  </si>
  <si>
    <t>31</t>
  </si>
  <si>
    <t>32</t>
  </si>
  <si>
    <t>33</t>
  </si>
  <si>
    <t>34</t>
  </si>
  <si>
    <t>35</t>
  </si>
  <si>
    <t>36</t>
  </si>
  <si>
    <t>37</t>
  </si>
  <si>
    <t xml:space="preserve">702511              </t>
  </si>
  <si>
    <t>PRŮRAZ ZDIVEM (PŘÍČKOU) ZDĚNÝM TLOUŠŤKY DO 45 CM</t>
  </si>
  <si>
    <t>38</t>
  </si>
  <si>
    <t xml:space="preserve">747301              </t>
  </si>
  <si>
    <t>PROVEDENÍ PROHLÍDKY A ZKOUŠKY PRÁVNICKOU OSOBOU, VYDÁNÍ PRŮKAZU ZPŮSOBILOSTI</t>
  </si>
  <si>
    <t xml:space="preserve">75L421              </t>
  </si>
  <si>
    <t>KAMERA DIGITÁLNÍ (IP) PEVNÁ</t>
  </si>
  <si>
    <t xml:space="preserve">75L42X              </t>
  </si>
  <si>
    <t>KAMERA DIGITÁLNÍ (IP) - MONTÁŽ</t>
  </si>
  <si>
    <t xml:space="preserve">75L456              </t>
  </si>
  <si>
    <t>KAMEROVÝ SERVER - HDD DO 2 TB, PRO PROVOZ 24/7</t>
  </si>
  <si>
    <t xml:space="preserve">75L45X              </t>
  </si>
  <si>
    <t>KAMEROVÝ SERVER - MONTÁŽ</t>
  </si>
  <si>
    <t xml:space="preserve">75L461              </t>
  </si>
  <si>
    <t xml:space="preserve">75L46W              </t>
  </si>
  <si>
    <t>KLIENSTKÉ PRACOVIŠTĚ - DOPLNĚNÍ HW, SW, LICENCE</t>
  </si>
  <si>
    <t xml:space="preserve">75L46X              </t>
  </si>
  <si>
    <t>KLIENSTKÉ PRACOVIŠTĚ - MONTÁŽ</t>
  </si>
  <si>
    <t xml:space="preserve">75L482              </t>
  </si>
  <si>
    <t>PŘÍSLUŠENSTVÍ KS - PŘEPĚŤOVÁ OCHRANA PRO KS</t>
  </si>
  <si>
    <t xml:space="preserve">75L484              </t>
  </si>
  <si>
    <t>PŘÍSLUŠENSTVÍ KS - ADAPTÉR PRO MONTÁŽ NA SLOUP</t>
  </si>
  <si>
    <t>PŘÍSLUŠENSTVÍ KS - INJECTOR PRO POE</t>
  </si>
  <si>
    <t xml:space="preserve">75L48X              </t>
  </si>
  <si>
    <t>PŘÍSLUŠENSTVÍ KS - MONTÁŽ</t>
  </si>
  <si>
    <t xml:space="preserve">75L491              </t>
  </si>
  <si>
    <t>ZPROVOZNĚNÍ A NASTAVENÍ KAMERY</t>
  </si>
  <si>
    <t xml:space="preserve">75L492              </t>
  </si>
  <si>
    <t>ZPROVOZNĚNÍ A NASTAVENÍ POHLEDU KAMERY</t>
  </si>
  <si>
    <t xml:space="preserve">75L493              </t>
  </si>
  <si>
    <t>ZPROVOZNĚNÍ A NASTAVENÍ KAMEROVÉHO SYSTÉMU</t>
  </si>
  <si>
    <t xml:space="preserve">KOMPLET   </t>
  </si>
  <si>
    <t xml:space="preserve">75L494              </t>
  </si>
  <si>
    <t>ZPROVOZNĚNÍ A NASTAVENÍ ŠKOLENÍ A ZÁCVIK PERSONÁLU OBSLUHUJÍCÍHO KAMEROVÝ SYSTÉM</t>
  </si>
  <si>
    <t>75H141R</t>
  </si>
  <si>
    <t>OTSKP</t>
  </si>
  <si>
    <t>KUS</t>
  </si>
  <si>
    <t>75H14X</t>
  </si>
  <si>
    <t>STOŽÁR (SLOUP) OCELOVÝ - MONTÁŽ</t>
  </si>
  <si>
    <t xml:space="preserve">75I831              </t>
  </si>
  <si>
    <t>KABEL OPTICKÝ MIKROKABEL DO 12 VLÁKEN</t>
  </si>
  <si>
    <t xml:space="preserve">KMVLÁKNO  </t>
  </si>
  <si>
    <t xml:space="preserve">75I83X              </t>
  </si>
  <si>
    <t>KABEL OPTICKÝ MIKROKABEL - MONTÁŽ</t>
  </si>
  <si>
    <t xml:space="preserve">75IB31              </t>
  </si>
  <si>
    <t>MIKROTRUBIČKA ZODOLNĚNÁ DO 10/5,5 MM</t>
  </si>
  <si>
    <t xml:space="preserve">75IB3X              </t>
  </si>
  <si>
    <t>MIKROTRUBIČKA ZODOLNĚNÁ DO 10/5,5 MM - MONTÁŽ</t>
  </si>
  <si>
    <t xml:space="preserve">75IEF1R              </t>
  </si>
  <si>
    <t>OPTICKÝ ROZVADĚČ DO 12 VLÁKEN</t>
  </si>
  <si>
    <t xml:space="preserve">75IEFXR              </t>
  </si>
  <si>
    <t>OPTICKÝ ROZVADĚČ - MONTÁŽ</t>
  </si>
  <si>
    <t xml:space="preserve">75IEEX              </t>
  </si>
  <si>
    <t>OPTICKÝ ROZVADĚČ 19" PROVEDENÍ - MONTÁŽ</t>
  </si>
  <si>
    <t xml:space="preserve">75IF91              </t>
  </si>
  <si>
    <t>KONSTRUKCE DO SKŘÍNĚ 19" PRO UPEVNĚNÍ ZAŘÍZENÍ</t>
  </si>
  <si>
    <t xml:space="preserve">75IF9X              </t>
  </si>
  <si>
    <t>KONSTRUKCE DO SKŘÍNĚ 19" PRO UPEVNĚNÍ ZAŘÍZENÍ - MONTÁŽ</t>
  </si>
  <si>
    <t xml:space="preserve">75IG61              </t>
  </si>
  <si>
    <t>VEDENÍ UZEMŇOVACÍ V ZEMI Z FEZN DRÁTU DO 120 MM2</t>
  </si>
  <si>
    <t xml:space="preserve">75IG6X              </t>
  </si>
  <si>
    <t>VEDENÍ UZEMŇOVACÍ V ZEMI Z FEZN DRÁTU DO 120 MM2 - MONTÁŽ</t>
  </si>
  <si>
    <t xml:space="preserve">75IH61              </t>
  </si>
  <si>
    <t>UKONČENÍ KABELU OPTICKÉHO DO 12 VLÁKEN</t>
  </si>
  <si>
    <t xml:space="preserve">75IK21              </t>
  </si>
  <si>
    <t>MĚŘENÍ KOMPLEXNÍ OPTICKÉHO KABELU</t>
  </si>
  <si>
    <t xml:space="preserve">VLÁKNO    </t>
  </si>
  <si>
    <t>75L48XR1</t>
  </si>
  <si>
    <t>Tabulka "Prostor je střežen kamerovým systém se záznamem" (provedení dle předpisů SŽDC)</t>
  </si>
  <si>
    <t xml:space="preserve">742G11              </t>
  </si>
  <si>
    <t>KABEL NN DVOU- A TŘÍŽÍLOVÝ CU S PLASTOVOU IZOLACÍ DO 2,5 MM2</t>
  </si>
  <si>
    <t xml:space="preserve">742L11              </t>
  </si>
  <si>
    <t>UKONČENÍ DVOU AŽ PĚTIŽÍLOVÉHO KABELU V ROZVADĚČI NEBO NA PŘÍSTROJI DO 2,5 MM2</t>
  </si>
  <si>
    <t>744811</t>
  </si>
  <si>
    <t>PROUDOVÝ CHRÁNIČ DVOUPÓLOVÝ S NADPROUDOVOU OCHRANOU (10 KA) DO 30 MA, DO 25 A</t>
  </si>
  <si>
    <t>131838</t>
  </si>
  <si>
    <t>HLOUBENÍ JAM ZAPAŽ I NEPAŽ TŘ. II, ODVOZ DO 20KM</t>
  </si>
  <si>
    <t>m3</t>
  </si>
  <si>
    <t>132838</t>
  </si>
  <si>
    <t>HLOUBENÍ RÝH ŠÍŘ DO 2M PAŽ I NEPAŽ TŘ. II, ODVOZ DO 20KM</t>
  </si>
  <si>
    <t>17411</t>
  </si>
  <si>
    <t>ZÁSYP JAM A RÝH ZEMINOU SE ZHUTNĚNÍM</t>
  </si>
  <si>
    <t>702312</t>
  </si>
  <si>
    <t>ZAKRYTÍ KABELŮ VÝSTRAŽNOU FÓLIÍ ŠÍŘKY PŘES 20 DO 40 CM</t>
  </si>
  <si>
    <t>M</t>
  </si>
  <si>
    <t xml:space="preserve">702411              </t>
  </si>
  <si>
    <t>KABELOVÝ PROSTUP DO OBJEKTU PŘES ZÁKLAD ZDĚNÝ SVĚTLÉ ŠÍŘKY DO 100 MM</t>
  </si>
  <si>
    <t xml:space="preserve">701005              </t>
  </si>
  <si>
    <t>VYHLEDÁVACÍ MARKER ZEMNÍ S MOŽNOSTÍ ZÁPISU</t>
  </si>
  <si>
    <t xml:space="preserve">75K331              </t>
  </si>
  <si>
    <t>ZÁLOŽNÍ ZDROJ UPS 230 V DO 3000 VA - DODÁVKA</t>
  </si>
  <si>
    <t xml:space="preserve">75K33X              </t>
  </si>
  <si>
    <t>ZÁLOŽNÍ ZDROJ UPS 230 V DO 3000 VA - MONTÁŽ</t>
  </si>
  <si>
    <t xml:space="preserve">75L47X              </t>
  </si>
  <si>
    <t>MONITOR - MONTÁŽ</t>
  </si>
  <si>
    <t>PŘIPOJENÍ KAMEROVÉHO SYSTÉMU - KONFIGURAČNÍ PRÁCE</t>
  </si>
  <si>
    <t>51</t>
  </si>
  <si>
    <t>56</t>
  </si>
  <si>
    <t>39</t>
  </si>
  <si>
    <t>40</t>
  </si>
  <si>
    <t>41</t>
  </si>
  <si>
    <t>42</t>
  </si>
  <si>
    <t>43</t>
  </si>
  <si>
    <t>44</t>
  </si>
  <si>
    <t>45</t>
  </si>
  <si>
    <t>46</t>
  </si>
  <si>
    <t>47</t>
  </si>
  <si>
    <t>48</t>
  </si>
  <si>
    <t>49</t>
  </si>
  <si>
    <t>50</t>
  </si>
  <si>
    <t>52</t>
  </si>
  <si>
    <t>54</t>
  </si>
  <si>
    <t>55</t>
  </si>
  <si>
    <t>59</t>
  </si>
  <si>
    <t>60</t>
  </si>
  <si>
    <t>61</t>
  </si>
  <si>
    <t>62</t>
  </si>
  <si>
    <t>63</t>
  </si>
  <si>
    <t>64</t>
  </si>
  <si>
    <t>65</t>
  </si>
  <si>
    <t>66</t>
  </si>
  <si>
    <t>67</t>
  </si>
  <si>
    <t>70</t>
  </si>
  <si>
    <t>72</t>
  </si>
  <si>
    <t>73</t>
  </si>
  <si>
    <t>74</t>
  </si>
  <si>
    <t>75</t>
  </si>
  <si>
    <t>76</t>
  </si>
  <si>
    <t>77</t>
  </si>
  <si>
    <t>STOŽÁR (SLOUP) OCELOVÝ KAMEROVÝ PŘÍRUBOVÝ VČ. BETONOVÉHO ZÁKLADU</t>
  </si>
  <si>
    <t xml:space="preserve">75JA51              </t>
  </si>
  <si>
    <t xml:space="preserve">75JA53              </t>
  </si>
  <si>
    <t>ROZVADĚČ STRUKT. KABELÁŽE, PATCHPANEL, 24 ZÁSUVEK, DODÁVKA</t>
  </si>
  <si>
    <t>ROZVADĚČ STRUKT. KABELÁŽE, PATCHPANEL, ZÁSUVKA RJ45, DODÁVKA, MONTÁŽ, UKONČ. KABELU</t>
  </si>
  <si>
    <t xml:space="preserve">75JA5X              </t>
  </si>
  <si>
    <t xml:space="preserve">75JB13              </t>
  </si>
  <si>
    <t>DATOVÝ ROZVADĚČ 19" 600X600 DO 47 U</t>
  </si>
  <si>
    <t xml:space="preserve">75JB1X              </t>
  </si>
  <si>
    <t>DATOVÝ ROZVADĚČ 19" 600X600 - MONTÁŽ</t>
  </si>
  <si>
    <t xml:space="preserve">75JA21              </t>
  </si>
  <si>
    <t>ZÁSUVKA DATOVÁ RJ45 POD OMÍTKU</t>
  </si>
  <si>
    <t xml:space="preserve">75JA2X              </t>
  </si>
  <si>
    <t>ZÁSUVKA DATOVÁ RJ45 - MONTÁŽ</t>
  </si>
  <si>
    <t>ROZVADĚČ STRUKT. KABELÁŽE, MONTÁŽ ORGANIZERU, PATCHPANELU</t>
  </si>
  <si>
    <t>ROZVADĚČ STRUKT. KABELÁŽE, ORGANIZER-DODÁVKA</t>
  </si>
  <si>
    <t>748136R</t>
  </si>
  <si>
    <t>OTKSP</t>
  </si>
  <si>
    <t>SERVISNÍ ŽEBŘÍK SKLÁDACÍ, OPATŘENÝ SLOUPOVOU OPĚRKOU</t>
  </si>
  <si>
    <t>75IK2R</t>
  </si>
  <si>
    <t>IP KAMEROVÝ TESTER, lcd DISPLEJ 7,5", VESTAVĚNÝ MULTIMETR, A MĚŘÁK OPTICKÝCH VLÁKEN, PODPORA TVI 3.0 KAMER</t>
  </si>
  <si>
    <t>KABELOVÁ PŘÍCHYTKA PRO ROZSAH UPNUTÍ OD 26 DO 50 MM</t>
  </si>
  <si>
    <t xml:space="preserve">703722             </t>
  </si>
  <si>
    <t>11318</t>
  </si>
  <si>
    <t>ODSTRANĚNÍ KRYTU ZPEVNĚNÝCH PLOCH Z DLAŽDIC</t>
  </si>
  <si>
    <t>M3</t>
  </si>
  <si>
    <t>587206</t>
  </si>
  <si>
    <t>PŘEDLÁŽDĚNÍ KRYTU Z BETONOVÝCH DLAŽDIC SE ZÁMKEM</t>
  </si>
  <si>
    <t>M2</t>
  </si>
  <si>
    <t>ELEKTROINSTALAČNÍ TRUBKA PLASTOVÁ UV STABILNÍ VČETNĚ UPEVNĚNÍ A PŘÍSLUŠENSTVÍ DN PRŮMĚRU PŘES 25 DO 40 MM</t>
  </si>
  <si>
    <t xml:space="preserve">703422             </t>
  </si>
  <si>
    <t>ELEKTROINSTALAČNÍ LIŠTA ŠÍŘKY PŘES 30 DO 60 MM</t>
  </si>
  <si>
    <t xml:space="preserve">703512            </t>
  </si>
  <si>
    <t>78</t>
  </si>
  <si>
    <t>79</t>
  </si>
  <si>
    <t>80</t>
  </si>
  <si>
    <t>81</t>
  </si>
  <si>
    <t>82</t>
  </si>
  <si>
    <t>83</t>
  </si>
  <si>
    <t>84</t>
  </si>
  <si>
    <t>85</t>
  </si>
  <si>
    <t>86</t>
  </si>
  <si>
    <t>87</t>
  </si>
  <si>
    <t>88</t>
  </si>
  <si>
    <t>89</t>
  </si>
  <si>
    <t>90</t>
  </si>
  <si>
    <t>91</t>
  </si>
  <si>
    <t>92</t>
  </si>
  <si>
    <t>93</t>
  </si>
  <si>
    <t>94</t>
  </si>
  <si>
    <t>95</t>
  </si>
  <si>
    <t>96</t>
  </si>
  <si>
    <t>97</t>
  </si>
  <si>
    <t>98</t>
  </si>
  <si>
    <t>99</t>
  </si>
  <si>
    <t>100</t>
  </si>
  <si>
    <t>103</t>
  </si>
  <si>
    <t>104</t>
  </si>
  <si>
    <t xml:space="preserve">75L481              </t>
  </si>
  <si>
    <t>PŘÍSLUŠENSTVÍ KS - ROZVODNÁ SKŘÍŇ KS</t>
  </si>
  <si>
    <t xml:space="preserve">75L432              </t>
  </si>
  <si>
    <t>KAMERA DIGITÁLNÍ (IP) DOME OTOČNÁ</t>
  </si>
  <si>
    <t xml:space="preserve">75L43X              </t>
  </si>
  <si>
    <t>KAMERA DIGITÁLNÍ (IP) DOME - MONTÁŽ</t>
  </si>
  <si>
    <t xml:space="preserve">75L424              </t>
  </si>
  <si>
    <t>KAMERA DIGITÁLNÍ (IP) SW LICENCE</t>
  </si>
  <si>
    <t xml:space="preserve">75L496R            </t>
  </si>
  <si>
    <t xml:space="preserve">75L495              </t>
  </si>
  <si>
    <t>LICENCE PRO PŘIPOJENÍ KAMERY DO SYSTÉMU KAC</t>
  </si>
  <si>
    <t>PŘIPOJENÍ KAMEROVÉHO SYSTÉMU DO KAC - KONFIGURAČNÍ PRÁCE</t>
  </si>
  <si>
    <t>PROTIPOŽÁRNÍ UCPÁVKA STĚNOU/STROPEM, TL DO 50CM, DO EI 90 MIN.</t>
  </si>
  <si>
    <t xml:space="preserve">75L483              </t>
  </si>
  <si>
    <t>PŘÍSLUŠENSTVÍ KS - DRŽÁK PRO KAMEROVÝ KRYT (KAMERU)</t>
  </si>
  <si>
    <t>105</t>
  </si>
  <si>
    <t xml:space="preserve">ISPROFIN: </t>
  </si>
  <si>
    <t xml:space="preserve">Označení (S-kód): </t>
  </si>
  <si>
    <t>ODKRYTÍ A ZAKRYTÍ KABELOVÉHO ŽLABU</t>
  </si>
  <si>
    <t xml:space="preserve">702610 </t>
  </si>
  <si>
    <t>KLIENSTKÉ PRACOVIŠTĚ, OVLÁDACÍ KLÁVESNICE - DODÁVKA</t>
  </si>
  <si>
    <t xml:space="preserve">75L461R1              </t>
  </si>
  <si>
    <t>107</t>
  </si>
  <si>
    <t>108</t>
  </si>
  <si>
    <t>109</t>
  </si>
  <si>
    <t xml:space="preserve">75L456R             </t>
  </si>
  <si>
    <t xml:space="preserve">KLIENTSKÉ PRACOVIŠTĚ - EXTERNÍ HDD </t>
  </si>
  <si>
    <t>75J131R</t>
  </si>
  <si>
    <t>ROZJIŠŤOVACÍ PANEL 19" 3U, DODÁVKA, MONTÁŽ</t>
  </si>
  <si>
    <t>22000154R</t>
  </si>
  <si>
    <t>OCHRANA STÁVAJÍCÍCH ZAŘÍZENÍ BĚHEM STAVBY (NAPŘ. BEDNĚNÍM)</t>
  </si>
  <si>
    <t xml:space="preserve">75L484R              </t>
  </si>
  <si>
    <t>PŘÍSLUŠENSTVÍ KS - VÝLOŽNÍK JEDNORAMENNÝ</t>
  </si>
  <si>
    <t>PS 01</t>
  </si>
  <si>
    <t>Kamerový systém v žst. Opava východ</t>
  </si>
  <si>
    <t>Žst. Opava východ, kamerový systém</t>
  </si>
  <si>
    <t xml:space="preserve">75L454              </t>
  </si>
  <si>
    <t>KAMEROVÝ SERVER - ZÁZNAMOVÉ ZAŘÍZENÍ, DO 64 KAMER (HW, SW, LICENCE)</t>
  </si>
  <si>
    <t xml:space="preserve">75IEE1              </t>
  </si>
  <si>
    <t>OPTICKÝ ROZVADĚČ 19" PROVEDENÍ DO 12 VLÁKEN</t>
  </si>
  <si>
    <t xml:space="preserve">78445               </t>
  </si>
  <si>
    <t>MALBY POVRCHŮ Z MALÍŘSKÝCH SMĚSÍ</t>
  </si>
  <si>
    <t xml:space="preserve">M2        </t>
  </si>
  <si>
    <t xml:space="preserve">78445R               </t>
  </si>
  <si>
    <t>MALBY POVRCHŮ Z MALÍŘSKÝCH SMĚSÍ - ŠTUKY</t>
  </si>
  <si>
    <t xml:space="preserve">76792               </t>
  </si>
  <si>
    <t>OPLOCENÍ Z DRÁTĚNÉHO PLETIVA POTAŽENÉHO PLASTEM - ZÁBRANA PROTI PTACTVU</t>
  </si>
  <si>
    <t xml:space="preserve">75I811              </t>
  </si>
  <si>
    <t>KABEL OPTICKÝ SINGLEMODE DO 12 VLÁKEN</t>
  </si>
  <si>
    <t xml:space="preserve">75I81X              </t>
  </si>
  <si>
    <t>KABEL OPTICKÝ SINGLEMODE - MONTÁŽ</t>
  </si>
  <si>
    <t xml:space="preserve">75J922              </t>
  </si>
  <si>
    <t>OPTICKÝ PATCHCORD SINGLEMODE PŘES 5 M</t>
  </si>
  <si>
    <t xml:space="preserve">75J92X              </t>
  </si>
  <si>
    <t>OPTICKÝ PATCHCORD SINGLEMODE - MONTÁŽ</t>
  </si>
  <si>
    <t>MONITOR LCD DO 46"</t>
  </si>
  <si>
    <t xml:space="preserve">75K425R              </t>
  </si>
  <si>
    <t>ZÁLOŽNÍ ZDROJ UPS 230 V DO 3000 VA - DOPLNĚNÍ SNMP DOHLEDU</t>
  </si>
  <si>
    <t>12</t>
  </si>
  <si>
    <t>18</t>
  </si>
  <si>
    <t>24</t>
  </si>
  <si>
    <t>25</t>
  </si>
  <si>
    <t>53</t>
  </si>
  <si>
    <t>57</t>
  </si>
  <si>
    <t>58</t>
  </si>
  <si>
    <t>68</t>
  </si>
  <si>
    <t>69</t>
  </si>
  <si>
    <t>71</t>
  </si>
  <si>
    <t>101</t>
  </si>
  <si>
    <t>102</t>
  </si>
  <si>
    <t>106</t>
  </si>
  <si>
    <t xml:space="preserve">61444               </t>
  </si>
  <si>
    <t>ÚPRAVY POVRCHŮ VNITŘ KONSTR ZDĚNÝCH OMÍTKOU ŠTUKOVOU</t>
  </si>
  <si>
    <t xml:space="preserve">61445               </t>
  </si>
  <si>
    <t>ÚPRAVY POVRCHŮ VNITŘ KONSTR ZDĚNÝCH OMÍTKOU CEMENTOVOU</t>
  </si>
  <si>
    <t>110</t>
  </si>
  <si>
    <t>111</t>
  </si>
  <si>
    <t>S621500181</t>
  </si>
  <si>
    <t xml:space="preserve">3273214993 / 5813520054 </t>
  </si>
  <si>
    <t xml:space="preserve">75IEE4              </t>
  </si>
  <si>
    <t>OPTICKÝ ROZVADĚČ 19" PROVEDENÍ 48 VLÁKEN</t>
  </si>
  <si>
    <t xml:space="preserve">75JB13R              </t>
  </si>
  <si>
    <t xml:space="preserve">75JB1XR              </t>
  </si>
  <si>
    <t>DATOVÝ ROZVADĚČ 19" 600X600 DO 47 U - PERFOROVANÉ BOČNICE, DVEŘE</t>
  </si>
  <si>
    <t>DATOVÝ ROZVADĚČ 19" 600X600 - ÚPRAVA</t>
  </si>
  <si>
    <t>112</t>
  </si>
  <si>
    <t>113</t>
  </si>
  <si>
    <t>PŘÍSLUŠENSTVÍ KS - IZOLOVANÁ PODLOŽKA</t>
  </si>
  <si>
    <t xml:space="preserve">75L484R2              </t>
  </si>
  <si>
    <t>114</t>
  </si>
  <si>
    <t>702312R1</t>
  </si>
  <si>
    <t>FÓLIE VÝSTRAŽNÁ ŠÍŘKY PŘES 20 DO 40 CM</t>
  </si>
  <si>
    <t>m</t>
  </si>
  <si>
    <t>115</t>
  </si>
  <si>
    <t xml:space="preserve">75L492R1              </t>
  </si>
  <si>
    <t>KAMEROVÁ ZKOUŠKA</t>
  </si>
  <si>
    <t>116</t>
  </si>
  <si>
    <t>75L496R</t>
  </si>
  <si>
    <t>PŘIPOJENÍ KAMEROVÉHO SYSTÉMU DO DDTS - KONFIGURAČNÍ PRÁCE</t>
  </si>
  <si>
    <t>HOD</t>
  </si>
  <si>
    <t>117</t>
  </si>
  <si>
    <t>118</t>
  </si>
  <si>
    <t>75L45WR3</t>
  </si>
  <si>
    <t>KAMEROVÝ SERVER - LICENCE PRO KAMERU ZÁZNAM</t>
  </si>
  <si>
    <t>KLIENSTKÉ PRACOVIŠTĚ - KOMPLETNÍ PRACOVNÍ STANICE (HW, SW, MONITOR) - DODÁVKA</t>
  </si>
  <si>
    <t xml:space="preserve">75L472R              </t>
  </si>
  <si>
    <t xml:space="preserve">75L487R              </t>
  </si>
  <si>
    <t xml:space="preserve">75JA57              </t>
  </si>
  <si>
    <t>75J931</t>
  </si>
  <si>
    <t>METALICKÝ PATCHCORD DO 2M - DODÁVKA</t>
  </si>
  <si>
    <t>75L434</t>
  </si>
  <si>
    <t>KAMERA DIGITÁLNÍ (IP) DOME SW LICENCE</t>
  </si>
  <si>
    <t>kus</t>
  </si>
  <si>
    <t xml:space="preserve">75L496R              </t>
  </si>
  <si>
    <t>75M966</t>
  </si>
  <si>
    <t>DATOVÁ INFRASTRUKTURA LAN, MEDIAKONVERTOR - KARTA SNMP - DODÁVKA</t>
  </si>
  <si>
    <t>DATOVÁ INFRASTRUKTURA LAN, L2 SWITCH STŘEDNÍ 24XGE POE+, POKROČILÝ - DODÁVKA</t>
  </si>
  <si>
    <t>75M916</t>
  </si>
  <si>
    <t>75M91X</t>
  </si>
  <si>
    <t>DATOVÁ INFRASTRUKTURA LAN, SWITCH ETHERNET L2 - MONTÁŽ</t>
  </si>
  <si>
    <t>75M921</t>
  </si>
  <si>
    <t>DATOVÁ INFRASTRUKTURA LAN, L2 SWITCH PRŮMYSLOVÝ KOMPAKTNÍ, 4XFE, DC PROVEDENÍ - DODÁVKA</t>
  </si>
  <si>
    <t>75M92X</t>
  </si>
  <si>
    <t>DATOVÁ INFRASTRUKTURA LAN, SWITCH PRŮMYSLOVÝ - MONTÁŽ</t>
  </si>
  <si>
    <t>75M92I</t>
  </si>
  <si>
    <t>DATOVÁ INFRASTRUKTURA LAN, SWITCH PRŮMYSLOVÝ, ZDROJ PRO SWITCH PRŮMYSLOVÝ DO 170W - DODÁVKA</t>
  </si>
  <si>
    <t>75M97X</t>
  </si>
  <si>
    <t>PŘEVODNÍK - MONTÁŽ</t>
  </si>
  <si>
    <t>PŘEVODNÍK - SFP 1G, METALICKÉ - DODÁVKA</t>
  </si>
  <si>
    <t>75M97OR</t>
  </si>
  <si>
    <t>75J921</t>
  </si>
  <si>
    <t>OPTICKÝ PATCHCORD SINGLEMODE DO 5 M</t>
  </si>
  <si>
    <t>75J93X</t>
  </si>
  <si>
    <t>METALICKÝ PATCHCORD - MONTÁŽ</t>
  </si>
  <si>
    <t>703752</t>
  </si>
  <si>
    <t>75O571</t>
  </si>
  <si>
    <t>PZTS, MAGNETICKÝ KONTAKT PLASTOVÝ - LEHKÉ PROVEDENÍ - DODÁVKA</t>
  </si>
  <si>
    <t>75O57X</t>
  </si>
  <si>
    <t>PZTS, MAGNETICKÝ KONTAKT - MONTÁŽ</t>
  </si>
  <si>
    <t>119</t>
  </si>
  <si>
    <t>120</t>
  </si>
  <si>
    <t>121</t>
  </si>
  <si>
    <t>122</t>
  </si>
  <si>
    <t>123</t>
  </si>
  <si>
    <t>PROVĚŘENÍ PRŮCHODNOSTI KABELOVÉ TRASY</t>
  </si>
  <si>
    <t>4600013R</t>
  </si>
  <si>
    <t>124</t>
  </si>
  <si>
    <t>75K231</t>
  </si>
  <si>
    <t>NAPÁJECÍ ZDROJ 48 V DC, SAMOSTATNÝ DO 200W - DODÁVKA</t>
  </si>
  <si>
    <t>75K23X</t>
  </si>
  <si>
    <t>NAPÁJECÍ ZDROJ 48 V DC, SAMOSTATNÝ - MONTÁŽ</t>
  </si>
  <si>
    <t>125</t>
  </si>
  <si>
    <t>SOPS/PR/2023/08</t>
  </si>
  <si>
    <t>D.1.2</t>
  </si>
  <si>
    <t>SŽ</t>
  </si>
  <si>
    <t xml:space="preserve"> Sdělovací zařízení</t>
  </si>
  <si>
    <t>126</t>
  </si>
  <si>
    <t>22000057R</t>
  </si>
  <si>
    <t>Realizační dokumentace (RDS)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</si>
</sst>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m\/yyyy"/>
    <numFmt numFmtId="165" formatCode="#,##0.000"/>
    <numFmt numFmtId="166" formatCode="#,##0.00\ &quot;Kč&quot;"/>
  </numFmts>
  <fonts count="41"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sz val="10"/>
      <color theme="8" tint="-0.249977111117893"/>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CE"/>
      <charset val="238"/>
    </font>
    <font>
      <sz val="8"/>
      <name val="Arial"/>
      <family val="2"/>
      <charset val="238"/>
    </font>
    <font>
      <sz val="11"/>
      <color indexed="8"/>
      <name val="Calibri"/>
      <family val="2"/>
      <charset val="238"/>
    </font>
    <font>
      <sz val="8"/>
      <color indexed="8"/>
      <name val="Arial"/>
      <family val="2"/>
      <charset val="238"/>
    </font>
    <font>
      <sz val="10"/>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sz val="8"/>
      <color rgb="FFDF572D"/>
      <name val="Arial"/>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sz val="8"/>
      <name val="Calibri"/>
      <family val="2"/>
      <charset val="238"/>
      <scheme val="minor"/>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EAEAEA"/>
        <bgColor indexed="64"/>
      </patternFill>
    </fill>
    <fill>
      <patternFill patternType="solid">
        <fgColor rgb="FFFFC000"/>
        <bgColor indexed="64"/>
      </patternFill>
    </fill>
  </fills>
  <borders count="47">
    <border>
      <left/>
      <right/>
      <top/>
      <bottom/>
      <diagonal/>
    </border>
    <border>
      <left style="medium">
        <color indexed="64"/>
      </left>
      <right/>
      <top style="medium">
        <color indexed="64"/>
      </top>
      <bottom style="thin">
        <color indexed="64"/>
      </bottom>
      <diagonal/>
    </border>
    <border>
      <left/>
      <right/>
      <top style="medium">
        <color auto="1"/>
      </top>
      <bottom style="thin">
        <color auto="1"/>
      </bottom>
      <diagonal/>
    </border>
    <border>
      <left style="thin">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right/>
      <top style="thin">
        <color indexed="64"/>
      </top>
      <bottom/>
      <diagonal/>
    </border>
    <border>
      <left style="thick">
        <color auto="1"/>
      </left>
      <right/>
      <top style="thick">
        <color auto="1"/>
      </top>
      <bottom/>
      <diagonal/>
    </border>
    <border>
      <left/>
      <right/>
      <top style="thick">
        <color auto="1"/>
      </top>
      <bottom/>
      <diagonal/>
    </border>
    <border>
      <left/>
      <right/>
      <top style="thick">
        <color auto="1"/>
      </top>
      <bottom style="thick">
        <color auto="1"/>
      </bottom>
      <diagonal/>
    </border>
    <border>
      <left/>
      <right style="medium">
        <color indexed="64"/>
      </right>
      <top style="thick">
        <color auto="1"/>
      </top>
      <bottom style="thick">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hair">
        <color auto="1"/>
      </right>
      <top style="thick">
        <color auto="1"/>
      </top>
      <bottom style="thin">
        <color indexed="64"/>
      </bottom>
      <diagonal/>
    </border>
    <border>
      <left/>
      <right style="medium">
        <color indexed="64"/>
      </right>
      <top style="thick">
        <color auto="1"/>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medium">
        <color indexed="64"/>
      </right>
      <top style="thin">
        <color indexed="64"/>
      </top>
      <bottom style="medium">
        <color auto="1"/>
      </bottom>
      <diagonal/>
    </border>
    <border>
      <left/>
      <right style="medium">
        <color indexed="64"/>
      </right>
      <top style="medium">
        <color auto="1"/>
      </top>
      <bottom style="thin">
        <color auto="1"/>
      </bottom>
      <diagonal/>
    </border>
    <border>
      <left style="medium">
        <color indexed="64"/>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auto="1"/>
      </left>
      <right/>
      <top style="thin">
        <color indexed="64"/>
      </top>
      <bottom/>
      <diagonal/>
    </border>
    <border>
      <left/>
      <right style="thick">
        <color auto="1"/>
      </right>
      <top style="thin">
        <color indexed="64"/>
      </top>
      <bottom style="thin">
        <color indexed="64"/>
      </bottom>
      <diagonal/>
    </border>
    <border>
      <left style="thick">
        <color auto="1"/>
      </left>
      <right/>
      <top style="thin">
        <color indexed="64"/>
      </top>
      <bottom style="thin">
        <color indexed="64"/>
      </bottom>
      <diagonal/>
    </border>
    <border>
      <left style="thick">
        <color indexed="64"/>
      </left>
      <right/>
      <top/>
      <bottom/>
      <diagonal/>
    </border>
  </borders>
  <cellStyleXfs count="8">
    <xf numFmtId="0" fontId="0" fillId="0" borderId="0"/>
    <xf numFmtId="0" fontId="18" fillId="0" borderId="0"/>
    <xf numFmtId="0" fontId="20" fillId="0" borderId="0"/>
    <xf numFmtId="0" fontId="22" fillId="0" borderId="0">
      <alignment vertical="center"/>
    </xf>
    <xf numFmtId="0" fontId="39" fillId="0" borderId="0"/>
    <xf numFmtId="0" fontId="22" fillId="0" borderId="0"/>
    <xf numFmtId="0" fontId="20" fillId="0" borderId="0"/>
    <xf numFmtId="0" fontId="38" fillId="0" borderId="0"/>
  </cellStyleXfs>
  <cellXfs count="118">
    <xf numFmtId="0" fontId="0" fillId="0" borderId="0" xfId="0"/>
    <xf numFmtId="49" fontId="2" fillId="0" borderId="3" xfId="0" applyNumberFormat="1" applyFont="1" applyBorder="1" applyAlignment="1" applyProtection="1">
      <alignment vertical="center"/>
      <protection hidden="1"/>
    </xf>
    <xf numFmtId="0" fontId="2" fillId="0" borderId="4" xfId="0" applyFont="1" applyBorder="1" applyAlignment="1" applyProtection="1">
      <alignment vertical="center"/>
      <protection hidden="1"/>
    </xf>
    <xf numFmtId="49" fontId="2" fillId="0" borderId="5" xfId="0" applyNumberFormat="1" applyFont="1" applyBorder="1" applyAlignment="1" applyProtection="1">
      <alignment horizontal="right" vertical="center"/>
      <protection hidden="1"/>
    </xf>
    <xf numFmtId="0" fontId="9" fillId="3" borderId="13" xfId="0" applyFont="1" applyFill="1" applyBorder="1" applyAlignment="1" applyProtection="1">
      <alignment vertical="center"/>
      <protection hidden="1"/>
    </xf>
    <xf numFmtId="0" fontId="9" fillId="4" borderId="9" xfId="0" applyFont="1" applyFill="1" applyBorder="1" applyAlignment="1" applyProtection="1">
      <alignment vertical="center"/>
      <protection hidden="1"/>
    </xf>
    <xf numFmtId="49" fontId="11" fillId="0" borderId="11" xfId="0" applyNumberFormat="1" applyFont="1" applyBorder="1" applyAlignment="1" applyProtection="1">
      <alignment vertical="center" wrapText="1"/>
      <protection locked="0"/>
    </xf>
    <xf numFmtId="0" fontId="11" fillId="0" borderId="20" xfId="0" applyFont="1" applyBorder="1" applyAlignment="1" applyProtection="1">
      <alignment horizontal="left" vertical="center"/>
      <protection locked="0"/>
    </xf>
    <xf numFmtId="49" fontId="11" fillId="0" borderId="11" xfId="0" applyNumberFormat="1" applyFont="1" applyBorder="1" applyAlignment="1" applyProtection="1">
      <alignment vertical="center"/>
      <protection locked="0"/>
    </xf>
    <xf numFmtId="164" fontId="11" fillId="0" borderId="21" xfId="0" applyNumberFormat="1" applyFont="1" applyBorder="1" applyAlignment="1" applyProtection="1">
      <alignment horizontal="left" vertical="center"/>
      <protection locked="0"/>
    </xf>
    <xf numFmtId="0" fontId="12" fillId="0" borderId="12" xfId="0" applyFont="1" applyBorder="1" applyAlignment="1" applyProtection="1">
      <alignment vertical="center"/>
      <protection locked="0"/>
    </xf>
    <xf numFmtId="164" fontId="11" fillId="0" borderId="24" xfId="0" applyNumberFormat="1" applyFont="1" applyBorder="1" applyAlignment="1" applyProtection="1">
      <alignment horizontal="left" vertical="center"/>
      <protection locked="0"/>
    </xf>
    <xf numFmtId="164" fontId="14" fillId="0" borderId="25" xfId="0" applyNumberFormat="1" applyFont="1" applyBorder="1" applyAlignment="1" applyProtection="1">
      <alignment horizontal="left" vertical="center" wrapText="1"/>
      <protection locked="0"/>
    </xf>
    <xf numFmtId="14" fontId="12" fillId="0" borderId="27" xfId="0" applyNumberFormat="1" applyFont="1" applyBorder="1" applyAlignment="1" applyProtection="1">
      <alignment vertical="center"/>
      <protection locked="0"/>
    </xf>
    <xf numFmtId="0" fontId="15" fillId="6" borderId="2" xfId="0" applyFont="1" applyFill="1" applyBorder="1" applyAlignment="1" applyProtection="1">
      <alignment horizontal="right" vertical="center"/>
      <protection hidden="1"/>
    </xf>
    <xf numFmtId="3" fontId="15" fillId="6" borderId="28" xfId="0" applyNumberFormat="1" applyFont="1" applyFill="1" applyBorder="1" applyAlignment="1" applyProtection="1">
      <alignment horizontal="left" vertical="center"/>
      <protection hidden="1"/>
    </xf>
    <xf numFmtId="0" fontId="16" fillId="6" borderId="33" xfId="0" applyFont="1" applyFill="1" applyBorder="1" applyAlignment="1" applyProtection="1">
      <alignment horizontal="center" vertical="center"/>
      <protection hidden="1"/>
    </xf>
    <xf numFmtId="0" fontId="12" fillId="7" borderId="34" xfId="0" applyFont="1" applyFill="1" applyBorder="1" applyAlignment="1" applyProtection="1">
      <alignment vertical="center"/>
      <protection locked="0"/>
    </xf>
    <xf numFmtId="0" fontId="12" fillId="7" borderId="35" xfId="0" applyFont="1" applyFill="1" applyBorder="1" applyAlignment="1" applyProtection="1">
      <alignment vertical="center"/>
      <protection locked="0"/>
    </xf>
    <xf numFmtId="0" fontId="12" fillId="7" borderId="36" xfId="0" applyFont="1" applyFill="1" applyBorder="1" applyAlignment="1" applyProtection="1">
      <alignment vertical="center"/>
      <protection locked="0"/>
    </xf>
    <xf numFmtId="0" fontId="12" fillId="7" borderId="36" xfId="0" applyFont="1" applyFill="1" applyBorder="1" applyAlignment="1" applyProtection="1">
      <alignment horizontal="left" vertical="center"/>
      <protection locked="0"/>
    </xf>
    <xf numFmtId="0" fontId="12" fillId="7" borderId="36" xfId="0" applyFont="1" applyFill="1" applyBorder="1" applyAlignment="1" applyProtection="1">
      <alignment horizontal="center" vertical="center"/>
      <protection locked="0"/>
    </xf>
    <xf numFmtId="0" fontId="12" fillId="7" borderId="37" xfId="0" applyFont="1" applyFill="1" applyBorder="1" applyAlignment="1" applyProtection="1">
      <alignment horizontal="center" vertical="center"/>
      <protection locked="0"/>
    </xf>
    <xf numFmtId="49" fontId="17" fillId="0" borderId="39" xfId="0" applyNumberFormat="1" applyFont="1" applyBorder="1" applyAlignment="1" applyProtection="1">
      <alignment horizontal="left" vertical="center"/>
      <protection locked="0"/>
    </xf>
    <xf numFmtId="49" fontId="17" fillId="0" borderId="39" xfId="0" applyNumberFormat="1" applyFont="1" applyBorder="1" applyAlignment="1" applyProtection="1">
      <alignment horizontal="center" vertical="center"/>
      <protection locked="0"/>
    </xf>
    <xf numFmtId="49" fontId="17" fillId="0" borderId="39" xfId="0" applyNumberFormat="1" applyFont="1" applyBorder="1" applyAlignment="1" applyProtection="1">
      <alignment vertical="center" wrapText="1"/>
      <protection locked="0"/>
    </xf>
    <xf numFmtId="0" fontId="17" fillId="0" borderId="39" xfId="0" applyFont="1" applyBorder="1" applyAlignment="1" applyProtection="1">
      <alignment horizontal="center" vertical="center"/>
      <protection locked="0"/>
    </xf>
    <xf numFmtId="165" fontId="17" fillId="0" borderId="39" xfId="0" applyNumberFormat="1" applyFont="1" applyBorder="1" applyAlignment="1" applyProtection="1">
      <alignment vertical="center"/>
      <protection locked="0"/>
    </xf>
    <xf numFmtId="0" fontId="17" fillId="0" borderId="39" xfId="0" applyFont="1" applyBorder="1" applyAlignment="1" applyProtection="1">
      <alignment horizontal="right" vertical="center"/>
      <protection locked="0"/>
    </xf>
    <xf numFmtId="165" fontId="19" fillId="8" borderId="39" xfId="1" applyNumberFormat="1" applyFont="1" applyFill="1" applyBorder="1" applyAlignment="1" applyProtection="1">
      <alignment vertical="center"/>
      <protection locked="0"/>
    </xf>
    <xf numFmtId="49" fontId="17" fillId="0" borderId="38" xfId="0" applyNumberFormat="1" applyFont="1" applyBorder="1" applyAlignment="1" applyProtection="1">
      <alignment horizontal="center" vertical="center"/>
      <protection locked="0"/>
    </xf>
    <xf numFmtId="166" fontId="23" fillId="0" borderId="40" xfId="3" applyNumberFormat="1" applyFont="1" applyBorder="1" applyAlignment="1" applyProtection="1">
      <alignment horizontal="right" vertical="center"/>
      <protection locked="0"/>
    </xf>
    <xf numFmtId="0" fontId="17" fillId="0" borderId="0" xfId="0" applyFont="1" applyAlignment="1" applyProtection="1">
      <alignment vertical="center"/>
      <protection hidden="1"/>
    </xf>
    <xf numFmtId="0" fontId="35" fillId="0" borderId="0" xfId="0" applyFont="1" applyAlignment="1" applyProtection="1">
      <alignment vertical="center" wrapText="1"/>
      <protection hidden="1"/>
    </xf>
    <xf numFmtId="0" fontId="36" fillId="0" borderId="0" xfId="0" applyFont="1" applyAlignment="1">
      <alignment horizontal="center"/>
    </xf>
    <xf numFmtId="0" fontId="37" fillId="0" borderId="0" xfId="0" applyFont="1" applyAlignment="1">
      <alignment horizontal="center"/>
    </xf>
    <xf numFmtId="0" fontId="17" fillId="7" borderId="0" xfId="0" applyFont="1" applyFill="1" applyAlignment="1" applyProtection="1">
      <alignment vertical="center"/>
      <protection locked="0"/>
    </xf>
    <xf numFmtId="0" fontId="17" fillId="0" borderId="0" xfId="0" applyFont="1" applyAlignment="1" applyProtection="1">
      <alignment vertical="center"/>
      <protection locked="0"/>
    </xf>
    <xf numFmtId="0" fontId="17" fillId="0" borderId="0" xfId="0" applyFont="1" applyProtection="1">
      <protection locked="0"/>
    </xf>
    <xf numFmtId="0" fontId="17" fillId="0" borderId="0" xfId="0" applyFont="1" applyAlignment="1" applyProtection="1">
      <alignment horizontal="center"/>
      <protection locked="0"/>
    </xf>
    <xf numFmtId="4" fontId="21" fillId="0" borderId="25" xfId="2" applyNumberFormat="1" applyFont="1" applyBorder="1" applyAlignment="1" applyProtection="1">
      <alignment horizontal="right" vertical="center"/>
      <protection locked="0"/>
    </xf>
    <xf numFmtId="165" fontId="19" fillId="0" borderId="39" xfId="0" applyNumberFormat="1" applyFont="1" applyBorder="1" applyAlignment="1" applyProtection="1">
      <alignment vertical="center"/>
      <protection locked="0"/>
    </xf>
    <xf numFmtId="0" fontId="2" fillId="0" borderId="4" xfId="0" applyFont="1" applyBorder="1" applyAlignment="1" applyProtection="1">
      <alignment horizontal="right" vertical="center"/>
      <protection hidden="1"/>
    </xf>
    <xf numFmtId="0" fontId="11" fillId="0" borderId="19" xfId="0" applyFont="1" applyBorder="1" applyAlignment="1" applyProtection="1">
      <alignment horizontal="right" vertical="center"/>
      <protection locked="0"/>
    </xf>
    <xf numFmtId="0" fontId="11" fillId="0" borderId="11" xfId="0" applyFont="1" applyBorder="1" applyAlignment="1" applyProtection="1">
      <alignment horizontal="right" vertical="center"/>
      <protection locked="0"/>
    </xf>
    <xf numFmtId="14" fontId="11" fillId="0" borderId="26" xfId="0" applyNumberFormat="1" applyFont="1" applyBorder="1" applyAlignment="1" applyProtection="1">
      <alignment horizontal="right" vertical="center"/>
      <protection locked="0"/>
    </xf>
    <xf numFmtId="0" fontId="16" fillId="6" borderId="32" xfId="0" applyFont="1" applyFill="1" applyBorder="1" applyAlignment="1" applyProtection="1">
      <alignment horizontal="right" vertical="center"/>
      <protection hidden="1"/>
    </xf>
    <xf numFmtId="0" fontId="12" fillId="7" borderId="36" xfId="0" applyFont="1" applyFill="1" applyBorder="1" applyAlignment="1" applyProtection="1">
      <alignment horizontal="right" vertical="center"/>
      <protection locked="0"/>
    </xf>
    <xf numFmtId="0" fontId="17" fillId="0" borderId="0" xfId="0" applyFont="1" applyAlignment="1" applyProtection="1">
      <alignment horizontal="right"/>
      <protection locked="0"/>
    </xf>
    <xf numFmtId="0" fontId="12" fillId="9" borderId="34" xfId="0" applyFont="1" applyFill="1" applyBorder="1" applyAlignment="1" applyProtection="1">
      <alignment vertical="center"/>
      <protection locked="0"/>
    </xf>
    <xf numFmtId="0" fontId="12" fillId="9" borderId="35" xfId="0" applyFont="1" applyFill="1" applyBorder="1" applyAlignment="1" applyProtection="1">
      <alignment vertical="center"/>
      <protection locked="0"/>
    </xf>
    <xf numFmtId="0" fontId="12" fillId="9" borderId="36" xfId="0" applyFont="1" applyFill="1" applyBorder="1" applyAlignment="1" applyProtection="1">
      <alignment vertical="center"/>
      <protection locked="0"/>
    </xf>
    <xf numFmtId="0" fontId="12" fillId="9" borderId="36" xfId="0" applyFont="1" applyFill="1" applyBorder="1" applyAlignment="1" applyProtection="1">
      <alignment horizontal="left" vertical="center"/>
      <protection locked="0"/>
    </xf>
    <xf numFmtId="0" fontId="12" fillId="9" borderId="36" xfId="0" applyFont="1" applyFill="1" applyBorder="1" applyAlignment="1" applyProtection="1">
      <alignment horizontal="center" vertical="center"/>
      <protection locked="0"/>
    </xf>
    <xf numFmtId="166" fontId="12" fillId="9" borderId="37" xfId="0" applyNumberFormat="1" applyFont="1" applyFill="1" applyBorder="1" applyAlignment="1" applyProtection="1">
      <alignment horizontal="center" vertical="center"/>
      <protection locked="0"/>
    </xf>
    <xf numFmtId="4" fontId="21" fillId="0" borderId="39" xfId="2" applyNumberFormat="1" applyFont="1" applyBorder="1" applyAlignment="1" applyProtection="1">
      <alignment vertical="center"/>
      <protection locked="0"/>
    </xf>
    <xf numFmtId="4" fontId="19" fillId="0" borderId="25" xfId="2" applyNumberFormat="1" applyFont="1" applyBorder="1" applyAlignment="1" applyProtection="1">
      <alignment horizontal="right" vertical="center"/>
      <protection locked="0"/>
    </xf>
    <xf numFmtId="49" fontId="19" fillId="0" borderId="39" xfId="0" applyNumberFormat="1" applyFont="1" applyBorder="1" applyAlignment="1" applyProtection="1">
      <alignment vertical="center" wrapText="1"/>
      <protection locked="0"/>
    </xf>
    <xf numFmtId="0" fontId="19" fillId="0" borderId="39" xfId="0" applyFont="1" applyBorder="1" applyAlignment="1" applyProtection="1">
      <alignment horizontal="center" vertical="center"/>
      <protection locked="0"/>
    </xf>
    <xf numFmtId="0" fontId="19" fillId="0" borderId="39" xfId="0" applyFont="1" applyBorder="1" applyAlignment="1" applyProtection="1">
      <alignment horizontal="right" vertical="center"/>
      <protection locked="0"/>
    </xf>
    <xf numFmtId="165" fontId="19" fillId="0" borderId="39" xfId="1" applyNumberFormat="1" applyFont="1" applyBorder="1" applyAlignment="1" applyProtection="1">
      <alignment vertical="center"/>
      <protection locked="0"/>
    </xf>
    <xf numFmtId="0" fontId="2" fillId="0" borderId="18" xfId="0" applyFont="1" applyBorder="1" applyAlignment="1">
      <alignment vertical="center" wrapText="1"/>
    </xf>
    <xf numFmtId="0" fontId="2" fillId="0" borderId="18" xfId="0" applyFont="1" applyBorder="1" applyAlignment="1">
      <alignment horizontal="center" vertical="center" wrapText="1"/>
    </xf>
    <xf numFmtId="0" fontId="3" fillId="0" borderId="42" xfId="0" applyFont="1" applyBorder="1" applyAlignment="1">
      <alignment horizontal="right" vertical="top" wrapText="1"/>
    </xf>
    <xf numFmtId="0" fontId="6" fillId="0" borderId="45" xfId="0" applyFont="1" applyBorder="1" applyAlignment="1">
      <alignment vertical="top"/>
    </xf>
    <xf numFmtId="0" fontId="6" fillId="0" borderId="11" xfId="0" applyFont="1" applyBorder="1" applyAlignment="1">
      <alignment vertical="top"/>
    </xf>
    <xf numFmtId="0" fontId="12" fillId="0" borderId="11" xfId="0" applyFont="1" applyBorder="1" applyAlignment="1" applyProtection="1">
      <alignment vertical="center" wrapText="1"/>
      <protection locked="0"/>
    </xf>
    <xf numFmtId="49" fontId="12" fillId="0" borderId="11" xfId="0" applyNumberFormat="1" applyFont="1" applyBorder="1" applyAlignment="1" applyProtection="1">
      <alignment vertical="center" wrapText="1"/>
      <protection locked="0"/>
    </xf>
    <xf numFmtId="49" fontId="12" fillId="0" borderId="16" xfId="0" applyNumberFormat="1" applyFont="1" applyBorder="1" applyAlignment="1" applyProtection="1">
      <alignment vertical="center" wrapText="1"/>
      <protection locked="0"/>
    </xf>
    <xf numFmtId="0" fontId="10" fillId="0" borderId="45" xfId="0" applyFont="1" applyBorder="1" applyAlignment="1">
      <alignment vertical="center"/>
    </xf>
    <xf numFmtId="0" fontId="10" fillId="0" borderId="11" xfId="0" applyFont="1" applyBorder="1" applyAlignment="1">
      <alignment vertical="center"/>
    </xf>
    <xf numFmtId="0" fontId="1" fillId="0" borderId="41" xfId="0" applyFont="1" applyBorder="1" applyAlignment="1">
      <alignment horizontal="left" vertical="top" wrapText="1"/>
    </xf>
    <xf numFmtId="0" fontId="1" fillId="0" borderId="18" xfId="0" applyFont="1" applyBorder="1" applyAlignment="1">
      <alignment horizontal="left" vertical="top" wrapText="1"/>
    </xf>
    <xf numFmtId="0" fontId="4" fillId="0" borderId="43" xfId="0" applyFont="1" applyBorder="1" applyAlignment="1">
      <alignment horizontal="left" vertical="top"/>
    </xf>
    <xf numFmtId="0" fontId="4" fillId="0" borderId="6" xfId="0" applyFont="1" applyBorder="1" applyAlignment="1">
      <alignment horizontal="left" vertical="top"/>
    </xf>
    <xf numFmtId="0" fontId="4" fillId="2" borderId="7" xfId="0" applyFont="1" applyFill="1" applyBorder="1" applyAlignment="1" applyProtection="1">
      <alignment horizontal="center" vertical="center" wrapText="1"/>
      <protection hidden="1"/>
    </xf>
    <xf numFmtId="0" fontId="4" fillId="2" borderId="8" xfId="0" applyFont="1" applyFill="1" applyBorder="1" applyAlignment="1" applyProtection="1">
      <alignment horizontal="center" vertical="center" wrapText="1"/>
      <protection hidden="1"/>
    </xf>
    <xf numFmtId="0" fontId="12" fillId="0" borderId="11" xfId="0" applyFont="1" applyBorder="1" applyAlignment="1">
      <alignment horizontal="left" vertical="center" wrapText="1"/>
    </xf>
    <xf numFmtId="0" fontId="12" fillId="0" borderId="16" xfId="0" applyFont="1" applyBorder="1" applyAlignment="1">
      <alignment horizontal="left" vertical="center" wrapText="1"/>
    </xf>
    <xf numFmtId="0" fontId="10" fillId="0" borderId="23" xfId="0" applyFont="1" applyBorder="1" applyAlignment="1" applyProtection="1">
      <alignment horizontal="left" vertical="center"/>
      <protection hidden="1"/>
    </xf>
    <xf numFmtId="0" fontId="10" fillId="0" borderId="11" xfId="0" applyFont="1" applyBorder="1" applyAlignment="1" applyProtection="1">
      <alignment horizontal="left" vertical="center"/>
      <protection hidden="1"/>
    </xf>
    <xf numFmtId="49" fontId="5" fillId="0" borderId="11" xfId="0" applyNumberFormat="1" applyFont="1" applyBorder="1" applyAlignment="1" applyProtection="1">
      <alignment horizontal="left" vertical="top" wrapText="1"/>
      <protection locked="0"/>
    </xf>
    <xf numFmtId="49" fontId="5" fillId="0" borderId="44" xfId="0" applyNumberFormat="1" applyFont="1" applyBorder="1" applyAlignment="1" applyProtection="1">
      <alignment horizontal="left" vertical="top" wrapText="1"/>
      <protection locked="0"/>
    </xf>
    <xf numFmtId="49" fontId="8" fillId="0" borderId="11" xfId="0" applyNumberFormat="1" applyFont="1" applyBorder="1" applyAlignment="1" applyProtection="1">
      <alignment horizontal="left" vertical="top" wrapText="1"/>
      <protection locked="0"/>
    </xf>
    <xf numFmtId="49" fontId="8" fillId="0" borderId="12" xfId="0" applyNumberFormat="1" applyFont="1" applyBorder="1" applyAlignment="1" applyProtection="1">
      <alignment horizontal="left" vertical="top" wrapText="1"/>
      <protection locked="0"/>
    </xf>
    <xf numFmtId="49" fontId="15" fillId="6" borderId="1" xfId="0" applyNumberFormat="1" applyFont="1" applyFill="1" applyBorder="1" applyAlignment="1" applyProtection="1">
      <alignment horizontal="left" vertical="center"/>
      <protection hidden="1"/>
    </xf>
    <xf numFmtId="0" fontId="15" fillId="6" borderId="2" xfId="0" applyFont="1" applyFill="1" applyBorder="1" applyAlignment="1" applyProtection="1">
      <alignment horizontal="left" vertical="center"/>
      <protection hidden="1"/>
    </xf>
    <xf numFmtId="0" fontId="16" fillId="6" borderId="30" xfId="0" applyFont="1" applyFill="1" applyBorder="1" applyAlignment="1" applyProtection="1">
      <alignment horizontal="center" vertical="center" wrapText="1"/>
      <protection hidden="1"/>
    </xf>
    <xf numFmtId="0" fontId="16" fillId="6" borderId="32" xfId="0" applyFont="1" applyFill="1" applyBorder="1" applyAlignment="1" applyProtection="1">
      <alignment horizontal="center" vertical="center" wrapText="1"/>
      <protection hidden="1"/>
    </xf>
    <xf numFmtId="0" fontId="16" fillId="6" borderId="23" xfId="0" applyFont="1" applyFill="1" applyBorder="1" applyAlignment="1" applyProtection="1">
      <alignment horizontal="center" vertical="center" wrapText="1"/>
      <protection hidden="1"/>
    </xf>
    <xf numFmtId="0" fontId="16" fillId="6" borderId="12" xfId="0" applyFont="1" applyFill="1" applyBorder="1" applyAlignment="1" applyProtection="1">
      <alignment horizontal="center" vertical="center" wrapText="1"/>
      <protection hidden="1"/>
    </xf>
    <xf numFmtId="49" fontId="13" fillId="0" borderId="11" xfId="0" applyNumberFormat="1" applyFont="1" applyBorder="1" applyAlignment="1" applyProtection="1">
      <alignment horizontal="left" vertical="center"/>
      <protection locked="0"/>
    </xf>
    <xf numFmtId="49" fontId="13" fillId="0" borderId="16" xfId="0" applyNumberFormat="1" applyFont="1" applyBorder="1" applyAlignment="1" applyProtection="1">
      <alignment horizontal="left" vertical="center"/>
      <protection locked="0"/>
    </xf>
    <xf numFmtId="0" fontId="16" fillId="6" borderId="29" xfId="0" applyFont="1" applyFill="1" applyBorder="1" applyAlignment="1" applyProtection="1">
      <alignment horizontal="center" vertical="center" wrapText="1"/>
      <protection hidden="1"/>
    </xf>
    <xf numFmtId="0" fontId="16" fillId="6" borderId="31" xfId="0" applyFont="1" applyFill="1" applyBorder="1" applyAlignment="1" applyProtection="1">
      <alignment horizontal="center" vertical="center" wrapText="1"/>
      <protection hidden="1"/>
    </xf>
    <xf numFmtId="0" fontId="16" fillId="6" borderId="30" xfId="0" applyFont="1" applyFill="1" applyBorder="1" applyAlignment="1" applyProtection="1">
      <alignment horizontal="center" vertical="center"/>
      <protection hidden="1"/>
    </xf>
    <xf numFmtId="0" fontId="16" fillId="6" borderId="32" xfId="0" applyFont="1" applyFill="1" applyBorder="1" applyAlignment="1" applyProtection="1">
      <alignment horizontal="center" vertical="center"/>
      <protection hidden="1"/>
    </xf>
    <xf numFmtId="0" fontId="10" fillId="0" borderId="43" xfId="0" applyFont="1" applyBorder="1" applyAlignment="1">
      <alignment horizontal="left" vertical="center"/>
    </xf>
    <xf numFmtId="0" fontId="10" fillId="0" borderId="6" xfId="0" applyFont="1" applyBorder="1" applyAlignment="1">
      <alignment horizontal="left" vertical="center"/>
    </xf>
    <xf numFmtId="164" fontId="12" fillId="0" borderId="22" xfId="0" applyNumberFormat="1" applyFont="1" applyBorder="1" applyAlignment="1">
      <alignment horizontal="left" vertical="center"/>
    </xf>
    <xf numFmtId="164" fontId="12" fillId="0" borderId="6" xfId="0" applyNumberFormat="1" applyFont="1" applyBorder="1" applyAlignment="1">
      <alignment horizontal="left" vertical="center"/>
    </xf>
    <xf numFmtId="164" fontId="12" fillId="0" borderId="21" xfId="0" applyNumberFormat="1" applyFont="1" applyBorder="1" applyAlignment="1">
      <alignment horizontal="left" vertical="center"/>
    </xf>
    <xf numFmtId="0" fontId="10" fillId="0" borderId="46" xfId="0" applyFont="1" applyBorder="1" applyAlignment="1">
      <alignment horizontal="left" vertical="center"/>
    </xf>
    <xf numFmtId="0" fontId="10" fillId="0" borderId="0" xfId="0" applyFont="1" applyAlignment="1">
      <alignment horizontal="left" vertical="center"/>
    </xf>
    <xf numFmtId="49" fontId="14" fillId="0" borderId="0" xfId="0" applyNumberFormat="1" applyFont="1" applyAlignment="1" applyProtection="1">
      <alignment horizontal="left" vertical="center"/>
      <protection locked="0"/>
    </xf>
    <xf numFmtId="49" fontId="14" fillId="0" borderId="24" xfId="0" applyNumberFormat="1" applyFont="1" applyBorder="1" applyAlignment="1" applyProtection="1">
      <alignment horizontal="left" vertical="center"/>
      <protection locked="0"/>
    </xf>
    <xf numFmtId="0" fontId="10" fillId="0" borderId="22" xfId="0" applyFont="1" applyBorder="1" applyAlignment="1" applyProtection="1">
      <alignment horizontal="left" vertical="center"/>
      <protection hidden="1"/>
    </xf>
    <xf numFmtId="0" fontId="10" fillId="0" borderId="6" xfId="0" applyFont="1" applyBorder="1" applyAlignment="1" applyProtection="1">
      <alignment horizontal="left" vertical="center"/>
      <protection hidden="1"/>
    </xf>
    <xf numFmtId="7" fontId="4" fillId="2" borderId="9" xfId="0" applyNumberFormat="1" applyFont="1" applyFill="1" applyBorder="1" applyAlignment="1" applyProtection="1">
      <alignment horizontal="right" vertical="center"/>
      <protection hidden="1"/>
    </xf>
    <xf numFmtId="7" fontId="4" fillId="2" borderId="10" xfId="0" applyNumberFormat="1" applyFont="1" applyFill="1" applyBorder="1" applyAlignment="1" applyProtection="1">
      <alignment horizontal="right" vertical="center"/>
      <protection hidden="1"/>
    </xf>
    <xf numFmtId="49" fontId="7" fillId="0" borderId="11" xfId="0" applyNumberFormat="1" applyFont="1" applyBorder="1" applyAlignment="1" applyProtection="1">
      <alignment horizontal="left" vertical="top"/>
      <protection locked="0"/>
    </xf>
    <xf numFmtId="0" fontId="9" fillId="5" borderId="14" xfId="0" applyFont="1" applyFill="1" applyBorder="1" applyAlignment="1" applyProtection="1">
      <alignment horizontal="center" vertical="center"/>
      <protection hidden="1"/>
    </xf>
    <xf numFmtId="0" fontId="9" fillId="5" borderId="10" xfId="0" applyFont="1" applyFill="1" applyBorder="1" applyAlignment="1" applyProtection="1">
      <alignment horizontal="center" vertical="center"/>
      <protection hidden="1"/>
    </xf>
    <xf numFmtId="0" fontId="10" fillId="0" borderId="45" xfId="0" applyFont="1" applyBorder="1" applyAlignment="1">
      <alignment horizontal="left" vertical="center"/>
    </xf>
    <xf numFmtId="0" fontId="10" fillId="0" borderId="11" xfId="0" applyFont="1" applyBorder="1" applyAlignment="1">
      <alignment horizontal="left" vertical="center"/>
    </xf>
    <xf numFmtId="0" fontId="10" fillId="0" borderId="15" xfId="0" applyFont="1" applyBorder="1" applyAlignment="1">
      <alignment horizontal="left" vertical="center"/>
    </xf>
    <xf numFmtId="0" fontId="10" fillId="0" borderId="17" xfId="0" applyFont="1" applyBorder="1" applyAlignment="1" applyProtection="1">
      <alignment horizontal="left" vertical="center"/>
      <protection hidden="1"/>
    </xf>
    <xf numFmtId="0" fontId="10" fillId="0" borderId="18" xfId="0" applyFont="1" applyBorder="1" applyAlignment="1" applyProtection="1">
      <alignment horizontal="left" vertical="center"/>
      <protection hidden="1"/>
    </xf>
  </cellXfs>
  <cellStyles count="8">
    <cellStyle name="Normální" xfId="0" builtinId="0"/>
    <cellStyle name="Normální 2" xfId="5" xr:uid="{00000000-0005-0000-0000-000001000000}"/>
    <cellStyle name="Normální 3" xfId="3" xr:uid="{00000000-0005-0000-0000-000002000000}"/>
    <cellStyle name="Normální 3 2" xfId="6" xr:uid="{00000000-0005-0000-0000-000003000000}"/>
    <cellStyle name="Normální 4" xfId="7" xr:uid="{00000000-0005-0000-0000-000004000000}"/>
    <cellStyle name="Normální 5" xfId="4" xr:uid="{00000000-0005-0000-0000-000005000000}"/>
    <cellStyle name="normální_dz_SZDC_2010" xfId="2" xr:uid="{00000000-0005-0000-0000-000006000000}"/>
    <cellStyle name="normální_POL.XLS" xfId="1" xr:uid="{00000000-0005-0000-0000-000007000000}"/>
  </cellStyles>
  <dxfs count="3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11" name="TextovéPole 10">
          <a:extLst>
            <a:ext uri="{FF2B5EF4-FFF2-40B4-BE49-F238E27FC236}">
              <a16:creationId xmlns:a16="http://schemas.microsoft.com/office/drawing/2014/main" id="{00000000-0008-0000-0000-00000B000000}"/>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12" name="TextovéPole 11">
          <a:extLst>
            <a:ext uri="{FF2B5EF4-FFF2-40B4-BE49-F238E27FC236}">
              <a16:creationId xmlns:a16="http://schemas.microsoft.com/office/drawing/2014/main" id="{00000000-0008-0000-0000-00000C000000}"/>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13" name="TextovéPole 12">
          <a:extLst>
            <a:ext uri="{FF2B5EF4-FFF2-40B4-BE49-F238E27FC236}">
              <a16:creationId xmlns:a16="http://schemas.microsoft.com/office/drawing/2014/main" id="{00000000-0008-0000-0000-00000D000000}"/>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40"/>
  <sheetViews>
    <sheetView tabSelected="1" topLeftCell="B3" zoomScale="110" zoomScaleNormal="110" workbookViewId="0">
      <selection activeCell="K14" sqref="K14:K139"/>
    </sheetView>
  </sheetViews>
  <sheetFormatPr defaultColWidth="9.140625" defaultRowHeight="11.25" x14ac:dyDescent="0.2"/>
  <cols>
    <col min="1" max="1" width="8" style="38" hidden="1" customWidth="1"/>
    <col min="2" max="2" width="6.140625" style="38" customWidth="1"/>
    <col min="3" max="3" width="9" style="38" customWidth="1"/>
    <col min="4" max="4" width="10.140625" style="38" customWidth="1"/>
    <col min="5" max="5" width="9.85546875" style="38" customWidth="1"/>
    <col min="6" max="6" width="63.7109375" style="38" customWidth="1"/>
    <col min="7" max="7" width="8" style="39" customWidth="1"/>
    <col min="8" max="8" width="12.85546875" style="39" customWidth="1"/>
    <col min="9" max="9" width="10.140625" style="39" customWidth="1"/>
    <col min="10" max="10" width="8.5703125" style="39" customWidth="1"/>
    <col min="11" max="11" width="12" style="48" customWidth="1"/>
    <col min="12" max="12" width="15" style="39" customWidth="1"/>
    <col min="13" max="14" width="28.28515625" style="38" customWidth="1"/>
    <col min="15" max="15" width="9.140625" style="38" customWidth="1"/>
    <col min="16" max="16384" width="9.140625" style="38"/>
  </cols>
  <sheetData>
    <row r="1" spans="1:15" s="32" customFormat="1" ht="30.75" customHeight="1" thickTop="1" thickBot="1" x14ac:dyDescent="0.3">
      <c r="B1" s="71" t="s">
        <v>442</v>
      </c>
      <c r="C1" s="72"/>
      <c r="D1" s="61"/>
      <c r="E1" s="61"/>
      <c r="F1" s="62" t="s">
        <v>0</v>
      </c>
      <c r="G1" s="61"/>
      <c r="H1" s="63"/>
      <c r="I1" s="1"/>
      <c r="J1" s="2"/>
      <c r="K1" s="42"/>
      <c r="L1" s="3" t="s">
        <v>323</v>
      </c>
      <c r="M1" s="33"/>
    </row>
    <row r="2" spans="1:15" s="32" customFormat="1" ht="57" customHeight="1" thickTop="1" thickBot="1" x14ac:dyDescent="0.3">
      <c r="B2" s="73" t="s">
        <v>1</v>
      </c>
      <c r="C2" s="74"/>
      <c r="D2" s="81" t="s">
        <v>324</v>
      </c>
      <c r="E2" s="81"/>
      <c r="F2" s="81"/>
      <c r="G2" s="81"/>
      <c r="H2" s="82"/>
      <c r="I2" s="75" t="s">
        <v>2</v>
      </c>
      <c r="J2" s="76"/>
      <c r="K2" s="108">
        <f>L140</f>
        <v>0</v>
      </c>
      <c r="L2" s="109"/>
    </row>
    <row r="3" spans="1:15" s="32" customFormat="1" ht="42.75" customHeight="1" thickTop="1" thickBot="1" x14ac:dyDescent="0.3">
      <c r="B3" s="64" t="s">
        <v>3</v>
      </c>
      <c r="C3" s="65"/>
      <c r="D3" s="110" t="s">
        <v>323</v>
      </c>
      <c r="E3" s="110"/>
      <c r="F3" s="83" t="s">
        <v>325</v>
      </c>
      <c r="G3" s="83"/>
      <c r="H3" s="84"/>
      <c r="I3" s="4"/>
      <c r="J3" s="5"/>
      <c r="K3" s="111"/>
      <c r="L3" s="112"/>
    </row>
    <row r="4" spans="1:15" s="32" customFormat="1" ht="18" customHeight="1" thickTop="1" x14ac:dyDescent="0.25">
      <c r="B4" s="113" t="s">
        <v>4</v>
      </c>
      <c r="C4" s="114"/>
      <c r="D4" s="115"/>
      <c r="E4" s="6" t="s">
        <v>443</v>
      </c>
      <c r="F4" s="66" t="s">
        <v>445</v>
      </c>
      <c r="G4" s="67"/>
      <c r="H4" s="68"/>
      <c r="I4" s="116" t="s">
        <v>5</v>
      </c>
      <c r="J4" s="117"/>
      <c r="K4" s="43"/>
      <c r="L4" s="7"/>
    </row>
    <row r="5" spans="1:15" s="32" customFormat="1" ht="18" customHeight="1" x14ac:dyDescent="0.25">
      <c r="B5" s="69" t="s">
        <v>6</v>
      </c>
      <c r="C5" s="70"/>
      <c r="D5" s="70"/>
      <c r="E5" s="6" t="s">
        <v>7</v>
      </c>
      <c r="F5" s="77" t="str">
        <f>IF((E5="Stádium 2"),"  Dokumentace pro územní řízení - DUR",(IF((E5="Stádium 3"),"  Projektová dokumentace","")))</f>
        <v xml:space="preserve">  Projektová dokumentace</v>
      </c>
      <c r="G5" s="77"/>
      <c r="H5" s="78"/>
      <c r="I5" s="79" t="s">
        <v>306</v>
      </c>
      <c r="J5" s="80"/>
      <c r="K5" s="10" t="s">
        <v>368</v>
      </c>
      <c r="L5" s="10"/>
    </row>
    <row r="6" spans="1:15" s="32" customFormat="1" ht="18" customHeight="1" x14ac:dyDescent="0.2">
      <c r="B6" s="69" t="s">
        <v>9</v>
      </c>
      <c r="C6" s="70"/>
      <c r="D6" s="70"/>
      <c r="E6" s="8" t="s">
        <v>444</v>
      </c>
      <c r="F6" s="91"/>
      <c r="G6" s="91"/>
      <c r="H6" s="92"/>
      <c r="I6" s="79" t="s">
        <v>307</v>
      </c>
      <c r="J6" s="80"/>
      <c r="K6" s="10" t="s">
        <v>367</v>
      </c>
      <c r="L6" s="10"/>
      <c r="O6" s="34"/>
    </row>
    <row r="7" spans="1:15" s="32" customFormat="1" ht="18" customHeight="1" x14ac:dyDescent="0.2">
      <c r="B7" s="97" t="s">
        <v>10</v>
      </c>
      <c r="C7" s="98"/>
      <c r="D7" s="98"/>
      <c r="E7" s="9">
        <v>45717</v>
      </c>
      <c r="F7" s="99" t="s">
        <v>11</v>
      </c>
      <c r="G7" s="100"/>
      <c r="H7" s="101"/>
      <c r="I7" s="79" t="s">
        <v>12</v>
      </c>
      <c r="J7" s="80"/>
      <c r="K7" s="44">
        <v>2024</v>
      </c>
      <c r="L7" s="10"/>
      <c r="O7" s="35"/>
    </row>
    <row r="8" spans="1:15" s="32" customFormat="1" ht="19.5" customHeight="1" thickBot="1" x14ac:dyDescent="0.3">
      <c r="B8" s="102" t="s">
        <v>13</v>
      </c>
      <c r="C8" s="103"/>
      <c r="D8" s="103"/>
      <c r="E8" s="11">
        <v>45930</v>
      </c>
      <c r="F8" s="12" t="s">
        <v>14</v>
      </c>
      <c r="G8" s="104" t="s">
        <v>15</v>
      </c>
      <c r="H8" s="105"/>
      <c r="I8" s="106" t="s">
        <v>16</v>
      </c>
      <c r="J8" s="107"/>
      <c r="K8" s="45">
        <v>45366</v>
      </c>
      <c r="L8" s="13"/>
    </row>
    <row r="9" spans="1:15" s="32" customFormat="1" ht="9.75" customHeight="1" x14ac:dyDescent="0.25">
      <c r="B9" s="85" t="s">
        <v>324</v>
      </c>
      <c r="C9" s="86"/>
      <c r="D9" s="86"/>
      <c r="E9" s="86"/>
      <c r="F9" s="86"/>
      <c r="G9" s="86"/>
      <c r="H9" s="86"/>
      <c r="I9" s="86"/>
      <c r="J9" s="86"/>
      <c r="K9" s="14" t="s">
        <v>8</v>
      </c>
      <c r="L9" s="15">
        <v>0</v>
      </c>
    </row>
    <row r="10" spans="1:15" s="32" customFormat="1" ht="15" customHeight="1" x14ac:dyDescent="0.25">
      <c r="B10" s="93" t="s">
        <v>17</v>
      </c>
      <c r="C10" s="87" t="s">
        <v>18</v>
      </c>
      <c r="D10" s="87" t="s">
        <v>19</v>
      </c>
      <c r="E10" s="87" t="s">
        <v>20</v>
      </c>
      <c r="F10" s="95" t="s">
        <v>21</v>
      </c>
      <c r="G10" s="95" t="s">
        <v>22</v>
      </c>
      <c r="H10" s="95" t="s">
        <v>23</v>
      </c>
      <c r="I10" s="87" t="s">
        <v>24</v>
      </c>
      <c r="J10" s="87" t="s">
        <v>25</v>
      </c>
      <c r="K10" s="89" t="s">
        <v>26</v>
      </c>
      <c r="L10" s="90"/>
    </row>
    <row r="11" spans="1:15" s="32" customFormat="1" ht="15" customHeight="1" x14ac:dyDescent="0.25">
      <c r="B11" s="93"/>
      <c r="C11" s="87"/>
      <c r="D11" s="87"/>
      <c r="E11" s="87"/>
      <c r="F11" s="95"/>
      <c r="G11" s="95"/>
      <c r="H11" s="95"/>
      <c r="I11" s="87"/>
      <c r="J11" s="87"/>
      <c r="K11" s="89"/>
      <c r="L11" s="90"/>
    </row>
    <row r="12" spans="1:15" s="32" customFormat="1" ht="12.75" customHeight="1" thickBot="1" x14ac:dyDescent="0.3">
      <c r="B12" s="94"/>
      <c r="C12" s="88"/>
      <c r="D12" s="88"/>
      <c r="E12" s="88"/>
      <c r="F12" s="96"/>
      <c r="G12" s="96"/>
      <c r="H12" s="96"/>
      <c r="I12" s="88"/>
      <c r="J12" s="88"/>
      <c r="K12" s="46" t="s">
        <v>27</v>
      </c>
      <c r="L12" s="16" t="s">
        <v>28</v>
      </c>
    </row>
    <row r="13" spans="1:15" s="37" customFormat="1" ht="15" customHeight="1" thickBot="1" x14ac:dyDescent="0.3">
      <c r="A13" s="36" t="s">
        <v>44</v>
      </c>
      <c r="B13" s="17" t="s">
        <v>29</v>
      </c>
      <c r="C13" s="18" t="s">
        <v>30</v>
      </c>
      <c r="D13" s="19"/>
      <c r="E13" s="19"/>
      <c r="F13" s="20" t="s">
        <v>31</v>
      </c>
      <c r="G13" s="21"/>
      <c r="H13" s="21"/>
      <c r="I13" s="21"/>
      <c r="J13" s="21"/>
      <c r="K13" s="47"/>
      <c r="L13" s="22"/>
    </row>
    <row r="14" spans="1:15" s="37" customFormat="1" ht="15" customHeight="1" x14ac:dyDescent="0.25">
      <c r="B14" s="30" t="s">
        <v>32</v>
      </c>
      <c r="C14" s="23" t="s">
        <v>108</v>
      </c>
      <c r="D14" s="24" t="s">
        <v>32</v>
      </c>
      <c r="E14" s="24" t="s">
        <v>138</v>
      </c>
      <c r="F14" s="25" t="s">
        <v>109</v>
      </c>
      <c r="G14" s="26" t="s">
        <v>50</v>
      </c>
      <c r="H14" s="27">
        <v>35</v>
      </c>
      <c r="I14" s="28"/>
      <c r="J14" s="29" t="s">
        <v>49</v>
      </c>
      <c r="K14" s="40"/>
      <c r="L14" s="31">
        <f t="shared" ref="L14:L107" si="0">ROUND(H14*K14,2)</f>
        <v>0</v>
      </c>
    </row>
    <row r="15" spans="1:15" s="37" customFormat="1" ht="15" customHeight="1" x14ac:dyDescent="0.25">
      <c r="B15" s="30" t="s">
        <v>75</v>
      </c>
      <c r="C15" s="23" t="s">
        <v>110</v>
      </c>
      <c r="D15" s="24" t="s">
        <v>32</v>
      </c>
      <c r="E15" s="24" t="s">
        <v>138</v>
      </c>
      <c r="F15" s="25" t="s">
        <v>111</v>
      </c>
      <c r="G15" s="26" t="s">
        <v>50</v>
      </c>
      <c r="H15" s="27">
        <v>35</v>
      </c>
      <c r="I15" s="28"/>
      <c r="J15" s="29" t="s">
        <v>49</v>
      </c>
      <c r="K15" s="40"/>
      <c r="L15" s="31">
        <f t="shared" si="0"/>
        <v>0</v>
      </c>
    </row>
    <row r="16" spans="1:15" s="37" customFormat="1" ht="15" customHeight="1" x14ac:dyDescent="0.25">
      <c r="B16" s="30" t="s">
        <v>77</v>
      </c>
      <c r="C16" s="23" t="s">
        <v>292</v>
      </c>
      <c r="D16" s="24" t="s">
        <v>32</v>
      </c>
      <c r="E16" s="24" t="s">
        <v>138</v>
      </c>
      <c r="F16" s="25" t="s">
        <v>293</v>
      </c>
      <c r="G16" s="26" t="s">
        <v>50</v>
      </c>
      <c r="H16" s="27">
        <v>6</v>
      </c>
      <c r="I16" s="28"/>
      <c r="J16" s="29" t="s">
        <v>49</v>
      </c>
      <c r="K16" s="40"/>
      <c r="L16" s="31">
        <f t="shared" si="0"/>
        <v>0</v>
      </c>
    </row>
    <row r="17" spans="2:12" s="37" customFormat="1" ht="15" customHeight="1" x14ac:dyDescent="0.25">
      <c r="B17" s="30" t="s">
        <v>71</v>
      </c>
      <c r="C17" s="23" t="s">
        <v>303</v>
      </c>
      <c r="D17" s="24" t="s">
        <v>32</v>
      </c>
      <c r="E17" s="24" t="s">
        <v>138</v>
      </c>
      <c r="F17" s="25" t="s">
        <v>304</v>
      </c>
      <c r="G17" s="26" t="s">
        <v>50</v>
      </c>
      <c r="H17" s="27">
        <v>41</v>
      </c>
      <c r="I17" s="28"/>
      <c r="J17" s="29" t="s">
        <v>49</v>
      </c>
      <c r="K17" s="40"/>
      <c r="L17" s="31">
        <f t="shared" si="0"/>
        <v>0</v>
      </c>
    </row>
    <row r="18" spans="2:12" s="37" customFormat="1" ht="15" customHeight="1" x14ac:dyDescent="0.25">
      <c r="B18" s="30" t="s">
        <v>72</v>
      </c>
      <c r="C18" s="23" t="s">
        <v>294</v>
      </c>
      <c r="D18" s="24" t="s">
        <v>32</v>
      </c>
      <c r="E18" s="24" t="s">
        <v>138</v>
      </c>
      <c r="F18" s="25" t="s">
        <v>295</v>
      </c>
      <c r="G18" s="26" t="s">
        <v>50</v>
      </c>
      <c r="H18" s="27">
        <v>6</v>
      </c>
      <c r="I18" s="28"/>
      <c r="J18" s="29" t="s">
        <v>49</v>
      </c>
      <c r="K18" s="40"/>
      <c r="L18" s="31">
        <f t="shared" si="0"/>
        <v>0</v>
      </c>
    </row>
    <row r="19" spans="2:12" s="37" customFormat="1" ht="15" customHeight="1" x14ac:dyDescent="0.25">
      <c r="B19" s="30" t="s">
        <v>78</v>
      </c>
      <c r="C19" s="23" t="s">
        <v>326</v>
      </c>
      <c r="D19" s="24" t="s">
        <v>32</v>
      </c>
      <c r="E19" s="24" t="s">
        <v>138</v>
      </c>
      <c r="F19" s="25" t="s">
        <v>327</v>
      </c>
      <c r="G19" s="26" t="s">
        <v>50</v>
      </c>
      <c r="H19" s="27">
        <v>1</v>
      </c>
      <c r="I19" s="28"/>
      <c r="J19" s="29" t="s">
        <v>49</v>
      </c>
      <c r="K19" s="40"/>
      <c r="L19" s="31">
        <f t="shared" si="0"/>
        <v>0</v>
      </c>
    </row>
    <row r="20" spans="2:12" s="37" customFormat="1" ht="15" customHeight="1" x14ac:dyDescent="0.25">
      <c r="B20" s="30" t="s">
        <v>73</v>
      </c>
      <c r="C20" s="23" t="s">
        <v>112</v>
      </c>
      <c r="D20" s="24" t="s">
        <v>32</v>
      </c>
      <c r="E20" s="24" t="s">
        <v>138</v>
      </c>
      <c r="F20" s="25" t="s">
        <v>113</v>
      </c>
      <c r="G20" s="26" t="s">
        <v>50</v>
      </c>
      <c r="H20" s="27">
        <v>5</v>
      </c>
      <c r="I20" s="28"/>
      <c r="J20" s="29" t="s">
        <v>49</v>
      </c>
      <c r="K20" s="40"/>
      <c r="L20" s="31">
        <f t="shared" si="0"/>
        <v>0</v>
      </c>
    </row>
    <row r="21" spans="2:12" s="37" customFormat="1" ht="15" customHeight="1" x14ac:dyDescent="0.25">
      <c r="B21" s="30" t="s">
        <v>76</v>
      </c>
      <c r="C21" s="23" t="s">
        <v>114</v>
      </c>
      <c r="D21" s="24" t="s">
        <v>32</v>
      </c>
      <c r="E21" s="24" t="s">
        <v>138</v>
      </c>
      <c r="F21" s="25" t="s">
        <v>115</v>
      </c>
      <c r="G21" s="26" t="s">
        <v>50</v>
      </c>
      <c r="H21" s="27">
        <v>1</v>
      </c>
      <c r="I21" s="28"/>
      <c r="J21" s="29" t="s">
        <v>49</v>
      </c>
      <c r="K21" s="40"/>
      <c r="L21" s="31">
        <f t="shared" si="0"/>
        <v>0</v>
      </c>
    </row>
    <row r="22" spans="2:12" s="37" customFormat="1" ht="20.25" customHeight="1" x14ac:dyDescent="0.25">
      <c r="B22" s="30" t="s">
        <v>74</v>
      </c>
      <c r="C22" s="23" t="s">
        <v>410</v>
      </c>
      <c r="D22" s="24" t="s">
        <v>32</v>
      </c>
      <c r="E22" s="24" t="s">
        <v>138</v>
      </c>
      <c r="F22" s="25" t="s">
        <v>411</v>
      </c>
      <c r="G22" s="26" t="s">
        <v>139</v>
      </c>
      <c r="H22" s="27">
        <v>14</v>
      </c>
      <c r="I22" s="28"/>
      <c r="J22" s="60"/>
      <c r="K22" s="40"/>
      <c r="L22" s="31">
        <f t="shared" si="0"/>
        <v>0</v>
      </c>
    </row>
    <row r="23" spans="2:12" s="37" customFormat="1" ht="15" customHeight="1" x14ac:dyDescent="0.25">
      <c r="B23" s="30" t="s">
        <v>79</v>
      </c>
      <c r="C23" s="23" t="s">
        <v>412</v>
      </c>
      <c r="D23" s="24" t="s">
        <v>32</v>
      </c>
      <c r="E23" s="24" t="s">
        <v>138</v>
      </c>
      <c r="F23" s="25" t="s">
        <v>413</v>
      </c>
      <c r="G23" s="26" t="s">
        <v>139</v>
      </c>
      <c r="H23" s="27">
        <v>14</v>
      </c>
      <c r="I23" s="28"/>
      <c r="J23" s="29"/>
      <c r="K23" s="40"/>
      <c r="L23" s="31">
        <f t="shared" si="0"/>
        <v>0</v>
      </c>
    </row>
    <row r="24" spans="2:12" s="37" customFormat="1" ht="24" customHeight="1" x14ac:dyDescent="0.25">
      <c r="B24" s="30" t="s">
        <v>80</v>
      </c>
      <c r="C24" s="23" t="s">
        <v>407</v>
      </c>
      <c r="D24" s="24" t="s">
        <v>32</v>
      </c>
      <c r="E24" s="24" t="s">
        <v>138</v>
      </c>
      <c r="F24" s="25" t="s">
        <v>406</v>
      </c>
      <c r="G24" s="26" t="s">
        <v>139</v>
      </c>
      <c r="H24" s="27">
        <v>3</v>
      </c>
      <c r="I24" s="28"/>
      <c r="J24" s="60"/>
      <c r="K24" s="40"/>
      <c r="L24" s="31">
        <f t="shared" si="0"/>
        <v>0</v>
      </c>
    </row>
    <row r="25" spans="2:12" s="37" customFormat="1" ht="15" customHeight="1" x14ac:dyDescent="0.25">
      <c r="B25" s="30" t="s">
        <v>348</v>
      </c>
      <c r="C25" s="23" t="s">
        <v>408</v>
      </c>
      <c r="D25" s="24" t="s">
        <v>32</v>
      </c>
      <c r="E25" s="24" t="s">
        <v>138</v>
      </c>
      <c r="F25" s="25" t="s">
        <v>409</v>
      </c>
      <c r="G25" s="26" t="s">
        <v>139</v>
      </c>
      <c r="H25" s="27">
        <v>3</v>
      </c>
      <c r="I25" s="28"/>
      <c r="J25" s="29"/>
      <c r="K25" s="40"/>
      <c r="L25" s="31">
        <f t="shared" si="0"/>
        <v>0</v>
      </c>
    </row>
    <row r="26" spans="2:12" s="37" customFormat="1" ht="15" customHeight="1" x14ac:dyDescent="0.25">
      <c r="B26" s="30" t="s">
        <v>81</v>
      </c>
      <c r="C26" s="23" t="s">
        <v>404</v>
      </c>
      <c r="D26" s="24" t="s">
        <v>32</v>
      </c>
      <c r="E26" s="24" t="s">
        <v>138</v>
      </c>
      <c r="F26" s="25" t="s">
        <v>405</v>
      </c>
      <c r="G26" s="26" t="s">
        <v>139</v>
      </c>
      <c r="H26" s="27">
        <v>3</v>
      </c>
      <c r="I26" s="28"/>
      <c r="J26" s="29"/>
      <c r="K26" s="40"/>
      <c r="L26" s="31">
        <f t="shared" si="0"/>
        <v>0</v>
      </c>
    </row>
    <row r="27" spans="2:12" s="37" customFormat="1" ht="22.5" customHeight="1" x14ac:dyDescent="0.25">
      <c r="B27" s="30" t="s">
        <v>82</v>
      </c>
      <c r="C27" s="23" t="s">
        <v>414</v>
      </c>
      <c r="D27" s="24" t="s">
        <v>32</v>
      </c>
      <c r="E27" s="24" t="s">
        <v>138</v>
      </c>
      <c r="F27" s="57" t="s">
        <v>415</v>
      </c>
      <c r="G27" s="58" t="s">
        <v>139</v>
      </c>
      <c r="H27" s="41">
        <v>12</v>
      </c>
      <c r="I27" s="59"/>
      <c r="J27" s="60"/>
      <c r="K27" s="56"/>
      <c r="L27" s="31">
        <f t="shared" si="0"/>
        <v>0</v>
      </c>
    </row>
    <row r="28" spans="2:12" s="37" customFormat="1" ht="15" customHeight="1" x14ac:dyDescent="0.25">
      <c r="B28" s="30" t="s">
        <v>83</v>
      </c>
      <c r="C28" s="23" t="s">
        <v>437</v>
      </c>
      <c r="D28" s="24" t="s">
        <v>32</v>
      </c>
      <c r="E28" s="24" t="s">
        <v>138</v>
      </c>
      <c r="F28" s="25" t="s">
        <v>438</v>
      </c>
      <c r="G28" s="26" t="s">
        <v>139</v>
      </c>
      <c r="H28" s="27">
        <v>2</v>
      </c>
      <c r="I28" s="28"/>
      <c r="J28" s="29"/>
      <c r="K28" s="40"/>
      <c r="L28" s="31">
        <f t="shared" si="0"/>
        <v>0</v>
      </c>
    </row>
    <row r="29" spans="2:12" s="37" customFormat="1" ht="15" customHeight="1" x14ac:dyDescent="0.25">
      <c r="B29" s="30" t="s">
        <v>84</v>
      </c>
      <c r="C29" s="23" t="s">
        <v>439</v>
      </c>
      <c r="D29" s="24" t="s">
        <v>32</v>
      </c>
      <c r="E29" s="24" t="s">
        <v>138</v>
      </c>
      <c r="F29" s="25" t="s">
        <v>440</v>
      </c>
      <c r="G29" s="26" t="s">
        <v>139</v>
      </c>
      <c r="H29" s="27">
        <v>14</v>
      </c>
      <c r="I29" s="28"/>
      <c r="J29" s="29"/>
      <c r="K29" s="40"/>
      <c r="L29" s="31">
        <f t="shared" si="0"/>
        <v>0</v>
      </c>
    </row>
    <row r="30" spans="2:12" s="37" customFormat="1" ht="15" customHeight="1" x14ac:dyDescent="0.25">
      <c r="B30" s="30" t="s">
        <v>85</v>
      </c>
      <c r="C30" s="23" t="s">
        <v>419</v>
      </c>
      <c r="D30" s="24" t="s">
        <v>32</v>
      </c>
      <c r="E30" s="24" t="s">
        <v>34</v>
      </c>
      <c r="F30" s="25" t="s">
        <v>418</v>
      </c>
      <c r="G30" s="26" t="s">
        <v>139</v>
      </c>
      <c r="H30" s="27">
        <v>2</v>
      </c>
      <c r="I30" s="28"/>
      <c r="J30" s="29"/>
      <c r="K30" s="40"/>
      <c r="L30" s="31">
        <f t="shared" si="0"/>
        <v>0</v>
      </c>
    </row>
    <row r="31" spans="2:12" s="37" customFormat="1" ht="15" customHeight="1" x14ac:dyDescent="0.25">
      <c r="B31" s="30" t="s">
        <v>349</v>
      </c>
      <c r="C31" s="23" t="s">
        <v>416</v>
      </c>
      <c r="D31" s="24" t="s">
        <v>32</v>
      </c>
      <c r="E31" s="24" t="s">
        <v>138</v>
      </c>
      <c r="F31" s="25" t="s">
        <v>417</v>
      </c>
      <c r="G31" s="26" t="s">
        <v>139</v>
      </c>
      <c r="H31" s="27">
        <v>2</v>
      </c>
      <c r="I31" s="28"/>
      <c r="J31" s="29"/>
      <c r="K31" s="40"/>
      <c r="L31" s="31">
        <f t="shared" si="0"/>
        <v>0</v>
      </c>
    </row>
    <row r="32" spans="2:12" s="37" customFormat="1" ht="21" customHeight="1" x14ac:dyDescent="0.25">
      <c r="B32" s="30" t="s">
        <v>86</v>
      </c>
      <c r="C32" s="23" t="s">
        <v>116</v>
      </c>
      <c r="D32" s="24" t="s">
        <v>32</v>
      </c>
      <c r="E32" s="24" t="s">
        <v>138</v>
      </c>
      <c r="F32" s="25" t="s">
        <v>394</v>
      </c>
      <c r="G32" s="26" t="s">
        <v>50</v>
      </c>
      <c r="H32" s="27">
        <v>3</v>
      </c>
      <c r="I32" s="28"/>
      <c r="J32" s="29"/>
      <c r="K32" s="40"/>
      <c r="L32" s="31">
        <f t="shared" si="0"/>
        <v>0</v>
      </c>
    </row>
    <row r="33" spans="2:12" s="37" customFormat="1" ht="15" customHeight="1" x14ac:dyDescent="0.25">
      <c r="B33" s="30" t="s">
        <v>87</v>
      </c>
      <c r="C33" s="23" t="s">
        <v>311</v>
      </c>
      <c r="D33" s="24" t="s">
        <v>32</v>
      </c>
      <c r="E33" s="24" t="s">
        <v>34</v>
      </c>
      <c r="F33" s="25" t="s">
        <v>310</v>
      </c>
      <c r="G33" s="26" t="s">
        <v>50</v>
      </c>
      <c r="H33" s="27">
        <v>3</v>
      </c>
      <c r="I33" s="28"/>
      <c r="J33" s="29"/>
      <c r="K33" s="40"/>
      <c r="L33" s="31">
        <f t="shared" si="0"/>
        <v>0</v>
      </c>
    </row>
    <row r="34" spans="2:12" s="37" customFormat="1" ht="15" customHeight="1" x14ac:dyDescent="0.25">
      <c r="B34" s="30" t="s">
        <v>88</v>
      </c>
      <c r="C34" s="23" t="s">
        <v>117</v>
      </c>
      <c r="D34" s="24" t="s">
        <v>32</v>
      </c>
      <c r="E34" s="24" t="s">
        <v>138</v>
      </c>
      <c r="F34" s="25" t="s">
        <v>118</v>
      </c>
      <c r="G34" s="26" t="s">
        <v>50</v>
      </c>
      <c r="H34" s="27">
        <v>4</v>
      </c>
      <c r="I34" s="28"/>
      <c r="J34" s="29"/>
      <c r="K34" s="40"/>
      <c r="L34" s="31">
        <f t="shared" si="0"/>
        <v>0</v>
      </c>
    </row>
    <row r="35" spans="2:12" s="37" customFormat="1" ht="15" customHeight="1" x14ac:dyDescent="0.25">
      <c r="B35" s="30" t="s">
        <v>89</v>
      </c>
      <c r="C35" s="23" t="s">
        <v>315</v>
      </c>
      <c r="D35" s="24" t="s">
        <v>32</v>
      </c>
      <c r="E35" s="24" t="s">
        <v>34</v>
      </c>
      <c r="F35" s="25" t="s">
        <v>316</v>
      </c>
      <c r="G35" s="26" t="s">
        <v>50</v>
      </c>
      <c r="H35" s="27">
        <v>1</v>
      </c>
      <c r="I35" s="28"/>
      <c r="J35" s="29" t="s">
        <v>49</v>
      </c>
      <c r="K35" s="40"/>
      <c r="L35" s="31">
        <f t="shared" si="0"/>
        <v>0</v>
      </c>
    </row>
    <row r="36" spans="2:12" s="37" customFormat="1" ht="15" customHeight="1" x14ac:dyDescent="0.25">
      <c r="B36" s="30" t="s">
        <v>90</v>
      </c>
      <c r="C36" s="23" t="s">
        <v>119</v>
      </c>
      <c r="D36" s="24" t="s">
        <v>32</v>
      </c>
      <c r="E36" s="24" t="s">
        <v>138</v>
      </c>
      <c r="F36" s="25" t="s">
        <v>120</v>
      </c>
      <c r="G36" s="26" t="s">
        <v>50</v>
      </c>
      <c r="H36" s="27">
        <v>3</v>
      </c>
      <c r="I36" s="28"/>
      <c r="J36" s="29" t="s">
        <v>49</v>
      </c>
      <c r="K36" s="40"/>
      <c r="L36" s="31">
        <f t="shared" si="0"/>
        <v>0</v>
      </c>
    </row>
    <row r="37" spans="2:12" s="37" customFormat="1" ht="15" customHeight="1" x14ac:dyDescent="0.25">
      <c r="B37" s="30" t="s">
        <v>350</v>
      </c>
      <c r="C37" s="23" t="s">
        <v>395</v>
      </c>
      <c r="D37" s="24" t="s">
        <v>32</v>
      </c>
      <c r="E37" s="24" t="s">
        <v>34</v>
      </c>
      <c r="F37" s="25" t="s">
        <v>345</v>
      </c>
      <c r="G37" s="26" t="s">
        <v>50</v>
      </c>
      <c r="H37" s="27">
        <v>5</v>
      </c>
      <c r="I37" s="28"/>
      <c r="J37" s="29" t="s">
        <v>49</v>
      </c>
      <c r="K37" s="40"/>
      <c r="L37" s="31">
        <f t="shared" si="0"/>
        <v>0</v>
      </c>
    </row>
    <row r="38" spans="2:12" s="37" customFormat="1" ht="15" customHeight="1" x14ac:dyDescent="0.25">
      <c r="B38" s="30" t="s">
        <v>351</v>
      </c>
      <c r="C38" s="23" t="s">
        <v>196</v>
      </c>
      <c r="D38" s="24" t="s">
        <v>32</v>
      </c>
      <c r="E38" s="24" t="s">
        <v>138</v>
      </c>
      <c r="F38" s="25" t="s">
        <v>197</v>
      </c>
      <c r="G38" s="26" t="s">
        <v>50</v>
      </c>
      <c r="H38" s="27">
        <v>5</v>
      </c>
      <c r="I38" s="28"/>
      <c r="J38" s="29" t="s">
        <v>49</v>
      </c>
      <c r="K38" s="40"/>
      <c r="L38" s="31">
        <f t="shared" si="0"/>
        <v>0</v>
      </c>
    </row>
    <row r="39" spans="2:12" s="37" customFormat="1" ht="15" customHeight="1" x14ac:dyDescent="0.25">
      <c r="B39" s="30" t="s">
        <v>91</v>
      </c>
      <c r="C39" s="23" t="s">
        <v>192</v>
      </c>
      <c r="D39" s="24" t="s">
        <v>32</v>
      </c>
      <c r="E39" s="24" t="s">
        <v>138</v>
      </c>
      <c r="F39" s="25" t="s">
        <v>193</v>
      </c>
      <c r="G39" s="26" t="s">
        <v>50</v>
      </c>
      <c r="H39" s="27">
        <v>2</v>
      </c>
      <c r="I39" s="28"/>
      <c r="J39" s="29" t="s">
        <v>49</v>
      </c>
      <c r="K39" s="40"/>
      <c r="L39" s="31">
        <f t="shared" si="0"/>
        <v>0</v>
      </c>
    </row>
    <row r="40" spans="2:12" s="37" customFormat="1" ht="15" customHeight="1" x14ac:dyDescent="0.25">
      <c r="B40" s="30" t="s">
        <v>92</v>
      </c>
      <c r="C40" s="23" t="s">
        <v>194</v>
      </c>
      <c r="D40" s="24" t="s">
        <v>32</v>
      </c>
      <c r="E40" s="24" t="s">
        <v>138</v>
      </c>
      <c r="F40" s="25" t="s">
        <v>195</v>
      </c>
      <c r="G40" s="26" t="s">
        <v>50</v>
      </c>
      <c r="H40" s="27">
        <v>2</v>
      </c>
      <c r="I40" s="28"/>
      <c r="J40" s="29" t="s">
        <v>49</v>
      </c>
      <c r="K40" s="40"/>
      <c r="L40" s="31">
        <f t="shared" si="0"/>
        <v>0</v>
      </c>
    </row>
    <row r="41" spans="2:12" s="37" customFormat="1" ht="15" customHeight="1" x14ac:dyDescent="0.25">
      <c r="B41" s="30" t="s">
        <v>93</v>
      </c>
      <c r="C41" s="23" t="s">
        <v>346</v>
      </c>
      <c r="D41" s="24" t="s">
        <v>32</v>
      </c>
      <c r="E41" s="24" t="s">
        <v>34</v>
      </c>
      <c r="F41" s="25" t="s">
        <v>347</v>
      </c>
      <c r="G41" s="26" t="s">
        <v>50</v>
      </c>
      <c r="H41" s="27">
        <v>2</v>
      </c>
      <c r="I41" s="28"/>
      <c r="J41" s="29" t="s">
        <v>49</v>
      </c>
      <c r="K41" s="40"/>
      <c r="L41" s="31">
        <f t="shared" si="0"/>
        <v>0</v>
      </c>
    </row>
    <row r="42" spans="2:12" s="37" customFormat="1" ht="15" customHeight="1" x14ac:dyDescent="0.25">
      <c r="B42" s="30" t="s">
        <v>94</v>
      </c>
      <c r="C42" s="23" t="s">
        <v>121</v>
      </c>
      <c r="D42" s="24" t="s">
        <v>32</v>
      </c>
      <c r="E42" s="24" t="s">
        <v>138</v>
      </c>
      <c r="F42" s="25" t="s">
        <v>122</v>
      </c>
      <c r="G42" s="26" t="s">
        <v>50</v>
      </c>
      <c r="H42" s="27">
        <v>41</v>
      </c>
      <c r="I42" s="28"/>
      <c r="J42" s="29" t="s">
        <v>49</v>
      </c>
      <c r="K42" s="40"/>
      <c r="L42" s="31">
        <f t="shared" si="0"/>
        <v>0</v>
      </c>
    </row>
    <row r="43" spans="2:12" s="37" customFormat="1" ht="15" customHeight="1" x14ac:dyDescent="0.25">
      <c r="B43" s="30" t="s">
        <v>95</v>
      </c>
      <c r="C43" s="23" t="s">
        <v>123</v>
      </c>
      <c r="D43" s="24" t="s">
        <v>32</v>
      </c>
      <c r="E43" s="24" t="s">
        <v>138</v>
      </c>
      <c r="F43" s="25" t="s">
        <v>124</v>
      </c>
      <c r="G43" s="26" t="s">
        <v>50</v>
      </c>
      <c r="H43" s="27">
        <v>2</v>
      </c>
      <c r="I43" s="28"/>
      <c r="J43" s="29" t="s">
        <v>49</v>
      </c>
      <c r="K43" s="40"/>
      <c r="L43" s="31">
        <f t="shared" si="0"/>
        <v>0</v>
      </c>
    </row>
    <row r="44" spans="2:12" s="37" customFormat="1" ht="15" customHeight="1" x14ac:dyDescent="0.25">
      <c r="B44" s="30" t="s">
        <v>96</v>
      </c>
      <c r="C44" s="23" t="s">
        <v>396</v>
      </c>
      <c r="D44" s="24" t="s">
        <v>32</v>
      </c>
      <c r="E44" s="24" t="s">
        <v>34</v>
      </c>
      <c r="F44" s="25" t="s">
        <v>125</v>
      </c>
      <c r="G44" s="26" t="s">
        <v>50</v>
      </c>
      <c r="H44" s="27">
        <v>14</v>
      </c>
      <c r="I44" s="28"/>
      <c r="J44" s="29" t="s">
        <v>49</v>
      </c>
      <c r="K44" s="40"/>
      <c r="L44" s="31">
        <f t="shared" si="0"/>
        <v>0</v>
      </c>
    </row>
    <row r="45" spans="2:12" s="37" customFormat="1" ht="15" customHeight="1" x14ac:dyDescent="0.25">
      <c r="B45" s="30" t="s">
        <v>97</v>
      </c>
      <c r="C45" s="23" t="s">
        <v>290</v>
      </c>
      <c r="D45" s="24" t="s">
        <v>32</v>
      </c>
      <c r="E45" s="24" t="s">
        <v>138</v>
      </c>
      <c r="F45" s="25" t="s">
        <v>291</v>
      </c>
      <c r="G45" s="26" t="s">
        <v>50</v>
      </c>
      <c r="H45" s="27">
        <v>12</v>
      </c>
      <c r="I45" s="28"/>
      <c r="J45" s="29" t="s">
        <v>49</v>
      </c>
      <c r="K45" s="40"/>
      <c r="L45" s="31">
        <f t="shared" si="0"/>
        <v>0</v>
      </c>
    </row>
    <row r="46" spans="2:12" s="37" customFormat="1" ht="15" customHeight="1" x14ac:dyDescent="0.25">
      <c r="B46" s="30" t="s">
        <v>98</v>
      </c>
      <c r="C46" s="23" t="s">
        <v>321</v>
      </c>
      <c r="D46" s="24" t="s">
        <v>32</v>
      </c>
      <c r="E46" s="24" t="s">
        <v>34</v>
      </c>
      <c r="F46" s="25" t="s">
        <v>322</v>
      </c>
      <c r="G46" s="26" t="s">
        <v>139</v>
      </c>
      <c r="H46" s="27">
        <v>25</v>
      </c>
      <c r="I46" s="28"/>
      <c r="J46" s="29"/>
      <c r="K46" s="40"/>
      <c r="L46" s="31">
        <f t="shared" si="0"/>
        <v>0</v>
      </c>
    </row>
    <row r="47" spans="2:12" s="37" customFormat="1" ht="15" customHeight="1" x14ac:dyDescent="0.25">
      <c r="B47" s="30" t="s">
        <v>99</v>
      </c>
      <c r="C47" s="23" t="s">
        <v>378</v>
      </c>
      <c r="D47" s="24" t="s">
        <v>32</v>
      </c>
      <c r="E47" s="24" t="s">
        <v>34</v>
      </c>
      <c r="F47" s="25" t="s">
        <v>377</v>
      </c>
      <c r="G47" s="26" t="s">
        <v>139</v>
      </c>
      <c r="H47" s="27">
        <v>26</v>
      </c>
      <c r="I47" s="28"/>
      <c r="J47" s="29"/>
      <c r="K47" s="40"/>
      <c r="L47" s="31">
        <f t="shared" si="0"/>
        <v>0</v>
      </c>
    </row>
    <row r="48" spans="2:12" s="37" customFormat="1" ht="15" customHeight="1" x14ac:dyDescent="0.25">
      <c r="B48" s="30" t="s">
        <v>100</v>
      </c>
      <c r="C48" s="23" t="s">
        <v>126</v>
      </c>
      <c r="D48" s="24" t="s">
        <v>32</v>
      </c>
      <c r="E48" s="24" t="s">
        <v>138</v>
      </c>
      <c r="F48" s="25" t="s">
        <v>127</v>
      </c>
      <c r="G48" s="26" t="s">
        <v>50</v>
      </c>
      <c r="H48" s="27">
        <v>120</v>
      </c>
      <c r="I48" s="28"/>
      <c r="J48" s="29" t="s">
        <v>49</v>
      </c>
      <c r="K48" s="40"/>
      <c r="L48" s="31">
        <f t="shared" si="0"/>
        <v>0</v>
      </c>
    </row>
    <row r="49" spans="2:12" s="37" customFormat="1" ht="15" customHeight="1" x14ac:dyDescent="0.25">
      <c r="B49" s="30" t="s">
        <v>101</v>
      </c>
      <c r="C49" s="23" t="s">
        <v>128</v>
      </c>
      <c r="D49" s="24" t="s">
        <v>32</v>
      </c>
      <c r="E49" s="24" t="s">
        <v>138</v>
      </c>
      <c r="F49" s="25" t="s">
        <v>129</v>
      </c>
      <c r="G49" s="26" t="s">
        <v>50</v>
      </c>
      <c r="H49" s="27">
        <v>41</v>
      </c>
      <c r="I49" s="28"/>
      <c r="J49" s="29" t="s">
        <v>49</v>
      </c>
      <c r="K49" s="40"/>
      <c r="L49" s="31">
        <f t="shared" si="0"/>
        <v>0</v>
      </c>
    </row>
    <row r="50" spans="2:12" s="37" customFormat="1" ht="15" customHeight="1" x14ac:dyDescent="0.25">
      <c r="B50" s="30" t="s">
        <v>102</v>
      </c>
      <c r="C50" s="23" t="s">
        <v>130</v>
      </c>
      <c r="D50" s="24" t="s">
        <v>32</v>
      </c>
      <c r="E50" s="24" t="s">
        <v>138</v>
      </c>
      <c r="F50" s="25" t="s">
        <v>131</v>
      </c>
      <c r="G50" s="26" t="s">
        <v>50</v>
      </c>
      <c r="H50" s="27">
        <v>41</v>
      </c>
      <c r="I50" s="28"/>
      <c r="J50" s="29"/>
      <c r="K50" s="40"/>
      <c r="L50" s="31">
        <f t="shared" si="0"/>
        <v>0</v>
      </c>
    </row>
    <row r="51" spans="2:12" s="37" customFormat="1" ht="15" customHeight="1" x14ac:dyDescent="0.25">
      <c r="B51" s="30" t="s">
        <v>105</v>
      </c>
      <c r="C51" s="23" t="s">
        <v>384</v>
      </c>
      <c r="D51" s="24" t="s">
        <v>32</v>
      </c>
      <c r="E51" s="24" t="s">
        <v>34</v>
      </c>
      <c r="F51" s="25" t="s">
        <v>385</v>
      </c>
      <c r="G51" s="26" t="s">
        <v>50</v>
      </c>
      <c r="H51" s="27">
        <v>33</v>
      </c>
      <c r="I51" s="28"/>
      <c r="J51" s="29"/>
      <c r="K51" s="40"/>
      <c r="L51" s="31">
        <f t="shared" si="0"/>
        <v>0</v>
      </c>
    </row>
    <row r="52" spans="2:12" s="37" customFormat="1" ht="21" customHeight="1" x14ac:dyDescent="0.25">
      <c r="B52" s="30" t="s">
        <v>201</v>
      </c>
      <c r="C52" s="23" t="s">
        <v>170</v>
      </c>
      <c r="D52" s="24" t="s">
        <v>32</v>
      </c>
      <c r="E52" s="24" t="s">
        <v>34</v>
      </c>
      <c r="F52" s="25" t="s">
        <v>171</v>
      </c>
      <c r="G52" s="26" t="s">
        <v>139</v>
      </c>
      <c r="H52" s="27">
        <v>15</v>
      </c>
      <c r="I52" s="28"/>
      <c r="J52" s="29"/>
      <c r="K52" s="40"/>
      <c r="L52" s="31">
        <f t="shared" si="0"/>
        <v>0</v>
      </c>
    </row>
    <row r="53" spans="2:12" s="37" customFormat="1" ht="15" customHeight="1" x14ac:dyDescent="0.25">
      <c r="B53" s="30" t="s">
        <v>202</v>
      </c>
      <c r="C53" s="23" t="s">
        <v>132</v>
      </c>
      <c r="D53" s="24" t="s">
        <v>32</v>
      </c>
      <c r="E53" s="24" t="s">
        <v>138</v>
      </c>
      <c r="F53" s="25" t="s">
        <v>133</v>
      </c>
      <c r="G53" s="26" t="s">
        <v>134</v>
      </c>
      <c r="H53" s="27">
        <v>1</v>
      </c>
      <c r="I53" s="28"/>
      <c r="J53" s="29"/>
      <c r="K53" s="40"/>
      <c r="L53" s="31">
        <f t="shared" si="0"/>
        <v>0</v>
      </c>
    </row>
    <row r="54" spans="2:12" s="37" customFormat="1" ht="19.5" customHeight="1" x14ac:dyDescent="0.25">
      <c r="B54" s="30" t="s">
        <v>203</v>
      </c>
      <c r="C54" s="23" t="s">
        <v>135</v>
      </c>
      <c r="D54" s="24" t="s">
        <v>32</v>
      </c>
      <c r="E54" s="24" t="s">
        <v>138</v>
      </c>
      <c r="F54" s="25" t="s">
        <v>136</v>
      </c>
      <c r="G54" s="26" t="s">
        <v>51</v>
      </c>
      <c r="H54" s="27">
        <v>16</v>
      </c>
      <c r="I54" s="28"/>
      <c r="J54" s="29"/>
      <c r="K54" s="40"/>
      <c r="L54" s="31">
        <f t="shared" si="0"/>
        <v>0</v>
      </c>
    </row>
    <row r="55" spans="2:12" s="37" customFormat="1" ht="15" customHeight="1" x14ac:dyDescent="0.25">
      <c r="B55" s="30" t="s">
        <v>204</v>
      </c>
      <c r="C55" s="23" t="s">
        <v>137</v>
      </c>
      <c r="D55" s="24" t="s">
        <v>32</v>
      </c>
      <c r="E55" s="24" t="s">
        <v>34</v>
      </c>
      <c r="F55" s="25" t="s">
        <v>232</v>
      </c>
      <c r="G55" s="26" t="s">
        <v>139</v>
      </c>
      <c r="H55" s="27">
        <v>1</v>
      </c>
      <c r="I55" s="28"/>
      <c r="J55" s="29"/>
      <c r="K55" s="40"/>
      <c r="L55" s="31">
        <f t="shared" si="0"/>
        <v>0</v>
      </c>
    </row>
    <row r="56" spans="2:12" s="37" customFormat="1" ht="15" customHeight="1" x14ac:dyDescent="0.25">
      <c r="B56" s="30" t="s">
        <v>205</v>
      </c>
      <c r="C56" s="23" t="s">
        <v>140</v>
      </c>
      <c r="D56" s="24" t="s">
        <v>32</v>
      </c>
      <c r="E56" s="24" t="s">
        <v>138</v>
      </c>
      <c r="F56" s="25" t="s">
        <v>141</v>
      </c>
      <c r="G56" s="26" t="s">
        <v>139</v>
      </c>
      <c r="H56" s="27">
        <v>1</v>
      </c>
      <c r="I56" s="28"/>
      <c r="J56" s="29"/>
      <c r="K56" s="40"/>
      <c r="L56" s="31">
        <f t="shared" si="0"/>
        <v>0</v>
      </c>
    </row>
    <row r="57" spans="2:12" s="37" customFormat="1" ht="15" customHeight="1" x14ac:dyDescent="0.25">
      <c r="B57" s="30" t="s">
        <v>206</v>
      </c>
      <c r="C57" s="23" t="s">
        <v>52</v>
      </c>
      <c r="D57" s="24" t="s">
        <v>32</v>
      </c>
      <c r="E57" s="24" t="s">
        <v>138</v>
      </c>
      <c r="F57" s="25" t="s">
        <v>53</v>
      </c>
      <c r="G57" s="26" t="s">
        <v>54</v>
      </c>
      <c r="H57" s="27">
        <v>6.6</v>
      </c>
      <c r="I57" s="28"/>
      <c r="J57" s="29"/>
      <c r="K57" s="40"/>
      <c r="L57" s="31">
        <f t="shared" si="0"/>
        <v>0</v>
      </c>
    </row>
    <row r="58" spans="2:12" s="37" customFormat="1" ht="15" customHeight="1" x14ac:dyDescent="0.25">
      <c r="B58" s="30" t="s">
        <v>207</v>
      </c>
      <c r="C58" s="23" t="s">
        <v>55</v>
      </c>
      <c r="D58" s="24" t="s">
        <v>32</v>
      </c>
      <c r="E58" s="24" t="s">
        <v>138</v>
      </c>
      <c r="F58" s="25" t="s">
        <v>56</v>
      </c>
      <c r="G58" s="26" t="s">
        <v>54</v>
      </c>
      <c r="H58" s="27">
        <v>6.6</v>
      </c>
      <c r="I58" s="28"/>
      <c r="J58" s="29"/>
      <c r="K58" s="40"/>
      <c r="L58" s="31">
        <f t="shared" si="0"/>
        <v>0</v>
      </c>
    </row>
    <row r="59" spans="2:12" s="37" customFormat="1" ht="15" customHeight="1" x14ac:dyDescent="0.25">
      <c r="B59" s="30" t="s">
        <v>208</v>
      </c>
      <c r="C59" s="23" t="s">
        <v>142</v>
      </c>
      <c r="D59" s="24" t="s">
        <v>32</v>
      </c>
      <c r="E59" s="24" t="s">
        <v>138</v>
      </c>
      <c r="F59" s="25" t="s">
        <v>143</v>
      </c>
      <c r="G59" s="26" t="s">
        <v>144</v>
      </c>
      <c r="H59" s="27">
        <v>7.2</v>
      </c>
      <c r="I59" s="28"/>
      <c r="J59" s="29" t="s">
        <v>49</v>
      </c>
      <c r="K59" s="40"/>
      <c r="L59" s="31">
        <f t="shared" si="0"/>
        <v>0</v>
      </c>
    </row>
    <row r="60" spans="2:12" s="37" customFormat="1" ht="15" customHeight="1" x14ac:dyDescent="0.25">
      <c r="B60" s="30" t="s">
        <v>209</v>
      </c>
      <c r="C60" s="23" t="s">
        <v>145</v>
      </c>
      <c r="D60" s="24" t="s">
        <v>32</v>
      </c>
      <c r="E60" s="24" t="s">
        <v>138</v>
      </c>
      <c r="F60" s="25" t="s">
        <v>146</v>
      </c>
      <c r="G60" s="26" t="s">
        <v>57</v>
      </c>
      <c r="H60" s="27">
        <v>1800</v>
      </c>
      <c r="I60" s="28"/>
      <c r="J60" s="29" t="s">
        <v>49</v>
      </c>
      <c r="K60" s="40"/>
      <c r="L60" s="31">
        <f t="shared" si="0"/>
        <v>0</v>
      </c>
    </row>
    <row r="61" spans="2:12" s="37" customFormat="1" ht="15" customHeight="1" x14ac:dyDescent="0.25">
      <c r="B61" s="30" t="s">
        <v>210</v>
      </c>
      <c r="C61" s="23" t="s">
        <v>147</v>
      </c>
      <c r="D61" s="24" t="s">
        <v>32</v>
      </c>
      <c r="E61" s="24" t="s">
        <v>138</v>
      </c>
      <c r="F61" s="25" t="s">
        <v>148</v>
      </c>
      <c r="G61" s="26" t="s">
        <v>57</v>
      </c>
      <c r="H61" s="27">
        <v>1800</v>
      </c>
      <c r="I61" s="28"/>
      <c r="J61" s="29" t="s">
        <v>49</v>
      </c>
      <c r="K61" s="40"/>
      <c r="L61" s="31">
        <f t="shared" si="0"/>
        <v>0</v>
      </c>
    </row>
    <row r="62" spans="2:12" s="37" customFormat="1" ht="15" customHeight="1" x14ac:dyDescent="0.25">
      <c r="B62" s="30" t="s">
        <v>211</v>
      </c>
      <c r="C62" s="23" t="s">
        <v>149</v>
      </c>
      <c r="D62" s="24" t="s">
        <v>32</v>
      </c>
      <c r="E62" s="24" t="s">
        <v>138</v>
      </c>
      <c r="F62" s="25" t="s">
        <v>150</v>
      </c>
      <c r="G62" s="26" t="s">
        <v>57</v>
      </c>
      <c r="H62" s="27">
        <v>1800</v>
      </c>
      <c r="I62" s="28"/>
      <c r="J62" s="29" t="s">
        <v>49</v>
      </c>
      <c r="K62" s="40"/>
      <c r="L62" s="31">
        <f t="shared" si="0"/>
        <v>0</v>
      </c>
    </row>
    <row r="63" spans="2:12" s="37" customFormat="1" ht="15" customHeight="1" x14ac:dyDescent="0.25">
      <c r="B63" s="30" t="s">
        <v>212</v>
      </c>
      <c r="C63" s="23" t="s">
        <v>337</v>
      </c>
      <c r="D63" s="24" t="s">
        <v>32</v>
      </c>
      <c r="E63" s="24" t="s">
        <v>138</v>
      </c>
      <c r="F63" s="25" t="s">
        <v>338</v>
      </c>
      <c r="G63" s="26" t="s">
        <v>144</v>
      </c>
      <c r="H63" s="27">
        <v>1.8</v>
      </c>
      <c r="I63" s="28"/>
      <c r="J63" s="29" t="s">
        <v>49</v>
      </c>
      <c r="K63" s="40"/>
      <c r="L63" s="31">
        <f t="shared" si="0"/>
        <v>0</v>
      </c>
    </row>
    <row r="64" spans="2:12" s="37" customFormat="1" ht="15" customHeight="1" x14ac:dyDescent="0.25">
      <c r="B64" s="30" t="s">
        <v>199</v>
      </c>
      <c r="C64" s="23" t="s">
        <v>339</v>
      </c>
      <c r="D64" s="24" t="s">
        <v>32</v>
      </c>
      <c r="E64" s="24" t="s">
        <v>138</v>
      </c>
      <c r="F64" s="25" t="s">
        <v>340</v>
      </c>
      <c r="G64" s="26" t="s">
        <v>57</v>
      </c>
      <c r="H64" s="27">
        <v>150</v>
      </c>
      <c r="I64" s="28"/>
      <c r="J64" s="29" t="s">
        <v>49</v>
      </c>
      <c r="K64" s="40"/>
      <c r="L64" s="31">
        <f t="shared" si="0"/>
        <v>0</v>
      </c>
    </row>
    <row r="65" spans="2:12" s="37" customFormat="1" ht="15" customHeight="1" x14ac:dyDescent="0.25">
      <c r="B65" s="30" t="s">
        <v>213</v>
      </c>
      <c r="C65" s="23" t="s">
        <v>420</v>
      </c>
      <c r="D65" s="24" t="s">
        <v>79</v>
      </c>
      <c r="E65" s="24" t="s">
        <v>138</v>
      </c>
      <c r="F65" s="25" t="s">
        <v>421</v>
      </c>
      <c r="G65" s="26" t="s">
        <v>139</v>
      </c>
      <c r="H65" s="27">
        <v>12</v>
      </c>
      <c r="I65" s="28"/>
      <c r="J65" s="29"/>
      <c r="K65" s="40"/>
      <c r="L65" s="31">
        <f t="shared" si="0"/>
        <v>0</v>
      </c>
    </row>
    <row r="66" spans="2:12" s="37" customFormat="1" ht="15" customHeight="1" x14ac:dyDescent="0.25">
      <c r="B66" s="30" t="s">
        <v>352</v>
      </c>
      <c r="C66" s="23" t="s">
        <v>341</v>
      </c>
      <c r="D66" s="24" t="s">
        <v>32</v>
      </c>
      <c r="E66" s="24" t="s">
        <v>138</v>
      </c>
      <c r="F66" s="25" t="s">
        <v>342</v>
      </c>
      <c r="G66" s="26" t="s">
        <v>50</v>
      </c>
      <c r="H66" s="27">
        <v>45</v>
      </c>
      <c r="I66" s="28"/>
      <c r="J66" s="29" t="s">
        <v>49</v>
      </c>
      <c r="K66" s="40"/>
      <c r="L66" s="31">
        <f t="shared" si="0"/>
        <v>0</v>
      </c>
    </row>
    <row r="67" spans="2:12" s="37" customFormat="1" ht="15" customHeight="1" x14ac:dyDescent="0.25">
      <c r="B67" s="30" t="s">
        <v>214</v>
      </c>
      <c r="C67" s="23" t="s">
        <v>343</v>
      </c>
      <c r="D67" s="24" t="s">
        <v>32</v>
      </c>
      <c r="E67" s="24" t="s">
        <v>138</v>
      </c>
      <c r="F67" s="25" t="s">
        <v>344</v>
      </c>
      <c r="G67" s="26" t="s">
        <v>50</v>
      </c>
      <c r="H67" s="27">
        <v>57</v>
      </c>
      <c r="I67" s="28"/>
      <c r="J67" s="29" t="s">
        <v>49</v>
      </c>
      <c r="K67" s="40"/>
      <c r="L67" s="31">
        <f t="shared" si="0"/>
        <v>0</v>
      </c>
    </row>
    <row r="68" spans="2:12" s="37" customFormat="1" ht="15" customHeight="1" x14ac:dyDescent="0.25">
      <c r="B68" s="30" t="s">
        <v>215</v>
      </c>
      <c r="C68" s="23" t="s">
        <v>151</v>
      </c>
      <c r="D68" s="24" t="s">
        <v>32</v>
      </c>
      <c r="E68" s="24" t="s">
        <v>34</v>
      </c>
      <c r="F68" s="25" t="s">
        <v>152</v>
      </c>
      <c r="G68" s="26" t="s">
        <v>50</v>
      </c>
      <c r="H68" s="27">
        <v>12</v>
      </c>
      <c r="I68" s="28"/>
      <c r="J68" s="29" t="s">
        <v>49</v>
      </c>
      <c r="K68" s="40"/>
      <c r="L68" s="31">
        <f t="shared" si="0"/>
        <v>0</v>
      </c>
    </row>
    <row r="69" spans="2:12" s="37" customFormat="1" ht="15" customHeight="1" x14ac:dyDescent="0.25">
      <c r="B69" s="30" t="s">
        <v>200</v>
      </c>
      <c r="C69" s="23" t="s">
        <v>153</v>
      </c>
      <c r="D69" s="24" t="s">
        <v>32</v>
      </c>
      <c r="E69" s="24" t="s">
        <v>34</v>
      </c>
      <c r="F69" s="25" t="s">
        <v>154</v>
      </c>
      <c r="G69" s="26" t="s">
        <v>50</v>
      </c>
      <c r="H69" s="27">
        <v>12</v>
      </c>
      <c r="I69" s="28"/>
      <c r="J69" s="29" t="s">
        <v>49</v>
      </c>
      <c r="K69" s="40"/>
      <c r="L69" s="31">
        <f t="shared" si="0"/>
        <v>0</v>
      </c>
    </row>
    <row r="70" spans="2:12" s="37" customFormat="1" ht="15" customHeight="1" x14ac:dyDescent="0.25">
      <c r="B70" s="30" t="s">
        <v>353</v>
      </c>
      <c r="C70" s="23" t="s">
        <v>328</v>
      </c>
      <c r="D70" s="24" t="s">
        <v>32</v>
      </c>
      <c r="E70" s="24" t="s">
        <v>138</v>
      </c>
      <c r="F70" s="25" t="s">
        <v>329</v>
      </c>
      <c r="G70" s="26" t="s">
        <v>50</v>
      </c>
      <c r="H70" s="27">
        <v>3</v>
      </c>
      <c r="I70" s="28"/>
      <c r="J70" s="29" t="s">
        <v>49</v>
      </c>
      <c r="K70" s="40"/>
      <c r="L70" s="31">
        <f t="shared" si="0"/>
        <v>0</v>
      </c>
    </row>
    <row r="71" spans="2:12" s="37" customFormat="1" ht="15" customHeight="1" x14ac:dyDescent="0.25">
      <c r="B71" s="30" t="s">
        <v>354</v>
      </c>
      <c r="C71" s="23" t="s">
        <v>369</v>
      </c>
      <c r="D71" s="24" t="s">
        <v>32</v>
      </c>
      <c r="E71" s="24" t="s">
        <v>138</v>
      </c>
      <c r="F71" s="25" t="s">
        <v>370</v>
      </c>
      <c r="G71" s="26" t="s">
        <v>50</v>
      </c>
      <c r="H71" s="27">
        <v>1</v>
      </c>
      <c r="I71" s="28"/>
      <c r="J71" s="29" t="s">
        <v>49</v>
      </c>
      <c r="K71" s="40"/>
      <c r="L71" s="31">
        <f t="shared" si="0"/>
        <v>0</v>
      </c>
    </row>
    <row r="72" spans="2:12" s="37" customFormat="1" ht="15" customHeight="1" x14ac:dyDescent="0.25">
      <c r="B72" s="30" t="s">
        <v>216</v>
      </c>
      <c r="C72" s="23" t="s">
        <v>155</v>
      </c>
      <c r="D72" s="24" t="s">
        <v>32</v>
      </c>
      <c r="E72" s="24" t="s">
        <v>138</v>
      </c>
      <c r="F72" s="25" t="s">
        <v>156</v>
      </c>
      <c r="G72" s="26" t="s">
        <v>50</v>
      </c>
      <c r="H72" s="27">
        <v>4</v>
      </c>
      <c r="I72" s="28"/>
      <c r="J72" s="29" t="s">
        <v>49</v>
      </c>
      <c r="K72" s="40"/>
      <c r="L72" s="31">
        <f t="shared" si="0"/>
        <v>0</v>
      </c>
    </row>
    <row r="73" spans="2:12" s="37" customFormat="1" ht="15" customHeight="1" x14ac:dyDescent="0.25">
      <c r="B73" s="30" t="s">
        <v>217</v>
      </c>
      <c r="C73" s="23" t="s">
        <v>233</v>
      </c>
      <c r="D73" s="24" t="s">
        <v>32</v>
      </c>
      <c r="E73" s="24" t="s">
        <v>138</v>
      </c>
      <c r="F73" s="25" t="s">
        <v>247</v>
      </c>
      <c r="G73" s="26" t="s">
        <v>50</v>
      </c>
      <c r="H73" s="27">
        <v>6</v>
      </c>
      <c r="I73" s="28"/>
      <c r="J73" s="29" t="s">
        <v>49</v>
      </c>
      <c r="K73" s="40"/>
      <c r="L73" s="31">
        <f t="shared" si="0"/>
        <v>0</v>
      </c>
    </row>
    <row r="74" spans="2:12" s="37" customFormat="1" ht="15" customHeight="1" x14ac:dyDescent="0.25">
      <c r="B74" s="30" t="s">
        <v>218</v>
      </c>
      <c r="C74" s="23" t="s">
        <v>234</v>
      </c>
      <c r="D74" s="24" t="s">
        <v>32</v>
      </c>
      <c r="E74" s="24" t="s">
        <v>138</v>
      </c>
      <c r="F74" s="25" t="s">
        <v>235</v>
      </c>
      <c r="G74" s="26" t="s">
        <v>50</v>
      </c>
      <c r="H74" s="27">
        <v>2</v>
      </c>
      <c r="I74" s="28"/>
      <c r="J74" s="29" t="s">
        <v>49</v>
      </c>
      <c r="K74" s="40"/>
      <c r="L74" s="31">
        <f t="shared" si="0"/>
        <v>0</v>
      </c>
    </row>
    <row r="75" spans="2:12" s="37" customFormat="1" ht="20.25" customHeight="1" x14ac:dyDescent="0.25">
      <c r="B75" s="30" t="s">
        <v>219</v>
      </c>
      <c r="C75" s="23" t="s">
        <v>397</v>
      </c>
      <c r="D75" s="24" t="s">
        <v>32</v>
      </c>
      <c r="E75" s="24" t="s">
        <v>138</v>
      </c>
      <c r="F75" s="25" t="s">
        <v>236</v>
      </c>
      <c r="G75" s="26" t="s">
        <v>50</v>
      </c>
      <c r="H75" s="27">
        <v>24</v>
      </c>
      <c r="I75" s="28"/>
      <c r="J75" s="29" t="s">
        <v>49</v>
      </c>
      <c r="K75" s="40"/>
      <c r="L75" s="31">
        <f t="shared" si="0"/>
        <v>0</v>
      </c>
    </row>
    <row r="76" spans="2:12" s="37" customFormat="1" ht="15" customHeight="1" x14ac:dyDescent="0.25">
      <c r="B76" s="30" t="s">
        <v>220</v>
      </c>
      <c r="C76" s="23" t="s">
        <v>237</v>
      </c>
      <c r="D76" s="24" t="s">
        <v>32</v>
      </c>
      <c r="E76" s="24" t="s">
        <v>138</v>
      </c>
      <c r="F76" s="25" t="s">
        <v>246</v>
      </c>
      <c r="G76" s="26" t="s">
        <v>50</v>
      </c>
      <c r="H76" s="27">
        <v>8</v>
      </c>
      <c r="I76" s="28"/>
      <c r="J76" s="29" t="s">
        <v>49</v>
      </c>
      <c r="K76" s="40"/>
      <c r="L76" s="31">
        <f t="shared" si="0"/>
        <v>0</v>
      </c>
    </row>
    <row r="77" spans="2:12" s="37" customFormat="1" ht="15" customHeight="1" x14ac:dyDescent="0.25">
      <c r="B77" s="30" t="s">
        <v>221</v>
      </c>
      <c r="C77" s="23" t="s">
        <v>398</v>
      </c>
      <c r="D77" s="24" t="s">
        <v>32</v>
      </c>
      <c r="E77" s="24" t="s">
        <v>138</v>
      </c>
      <c r="F77" s="25" t="s">
        <v>399</v>
      </c>
      <c r="G77" s="26" t="s">
        <v>139</v>
      </c>
      <c r="H77" s="41">
        <v>49</v>
      </c>
      <c r="I77" s="28"/>
      <c r="J77" s="29"/>
      <c r="K77" s="40"/>
      <c r="L77" s="31">
        <f t="shared" si="0"/>
        <v>0</v>
      </c>
    </row>
    <row r="78" spans="2:12" s="37" customFormat="1" ht="15" customHeight="1" x14ac:dyDescent="0.25">
      <c r="B78" s="30" t="s">
        <v>222</v>
      </c>
      <c r="C78" s="23" t="s">
        <v>422</v>
      </c>
      <c r="D78" s="24" t="s">
        <v>32</v>
      </c>
      <c r="E78" s="24" t="s">
        <v>138</v>
      </c>
      <c r="F78" s="25" t="s">
        <v>423</v>
      </c>
      <c r="G78" s="26" t="s">
        <v>139</v>
      </c>
      <c r="H78" s="41">
        <v>49</v>
      </c>
      <c r="I78" s="28"/>
      <c r="J78" s="29"/>
      <c r="K78" s="40"/>
      <c r="L78" s="31">
        <f t="shared" si="0"/>
        <v>0</v>
      </c>
    </row>
    <row r="79" spans="2:12" s="37" customFormat="1" ht="15" customHeight="1" x14ac:dyDescent="0.25">
      <c r="B79" s="30" t="s">
        <v>223</v>
      </c>
      <c r="C79" s="23" t="s">
        <v>238</v>
      </c>
      <c r="D79" s="24" t="s">
        <v>32</v>
      </c>
      <c r="E79" s="24" t="s">
        <v>138</v>
      </c>
      <c r="F79" s="25" t="s">
        <v>239</v>
      </c>
      <c r="G79" s="26" t="s">
        <v>50</v>
      </c>
      <c r="H79" s="27">
        <v>1</v>
      </c>
      <c r="I79" s="28"/>
      <c r="J79" s="29" t="s">
        <v>49</v>
      </c>
      <c r="K79" s="40"/>
      <c r="L79" s="31">
        <f t="shared" si="0"/>
        <v>0</v>
      </c>
    </row>
    <row r="80" spans="2:12" s="37" customFormat="1" ht="15" customHeight="1" x14ac:dyDescent="0.25">
      <c r="B80" s="30" t="s">
        <v>224</v>
      </c>
      <c r="C80" s="23" t="s">
        <v>240</v>
      </c>
      <c r="D80" s="24" t="s">
        <v>32</v>
      </c>
      <c r="E80" s="24" t="s">
        <v>138</v>
      </c>
      <c r="F80" s="25" t="s">
        <v>241</v>
      </c>
      <c r="G80" s="26" t="s">
        <v>50</v>
      </c>
      <c r="H80" s="27">
        <v>1</v>
      </c>
      <c r="I80" s="28"/>
      <c r="J80" s="29" t="s">
        <v>49</v>
      </c>
      <c r="K80" s="40"/>
      <c r="L80" s="31">
        <f t="shared" si="0"/>
        <v>0</v>
      </c>
    </row>
    <row r="81" spans="2:12" s="37" customFormat="1" ht="15" customHeight="1" x14ac:dyDescent="0.25">
      <c r="B81" s="30" t="s">
        <v>355</v>
      </c>
      <c r="C81" s="23" t="s">
        <v>371</v>
      </c>
      <c r="D81" s="24" t="s">
        <v>32</v>
      </c>
      <c r="E81" s="24" t="s">
        <v>34</v>
      </c>
      <c r="F81" s="25" t="s">
        <v>373</v>
      </c>
      <c r="G81" s="26" t="s">
        <v>50</v>
      </c>
      <c r="H81" s="27">
        <v>1</v>
      </c>
      <c r="I81" s="28"/>
      <c r="J81" s="29" t="s">
        <v>49</v>
      </c>
      <c r="K81" s="40"/>
      <c r="L81" s="31">
        <f t="shared" si="0"/>
        <v>0</v>
      </c>
    </row>
    <row r="82" spans="2:12" s="37" customFormat="1" ht="15" customHeight="1" x14ac:dyDescent="0.25">
      <c r="B82" s="30" t="s">
        <v>356</v>
      </c>
      <c r="C82" s="23" t="s">
        <v>372</v>
      </c>
      <c r="D82" s="24" t="s">
        <v>32</v>
      </c>
      <c r="E82" s="24" t="s">
        <v>34</v>
      </c>
      <c r="F82" s="25" t="s">
        <v>374</v>
      </c>
      <c r="G82" s="26" t="s">
        <v>50</v>
      </c>
      <c r="H82" s="27">
        <v>1</v>
      </c>
      <c r="I82" s="28"/>
      <c r="J82" s="29" t="s">
        <v>49</v>
      </c>
      <c r="K82" s="40"/>
      <c r="L82" s="31">
        <f t="shared" si="0"/>
        <v>0</v>
      </c>
    </row>
    <row r="83" spans="2:12" s="37" customFormat="1" ht="15" customHeight="1" x14ac:dyDescent="0.25">
      <c r="B83" s="30" t="s">
        <v>225</v>
      </c>
      <c r="C83" s="23" t="s">
        <v>425</v>
      </c>
      <c r="D83" s="24" t="s">
        <v>32</v>
      </c>
      <c r="E83" s="24" t="s">
        <v>138</v>
      </c>
      <c r="F83" s="25" t="s">
        <v>426</v>
      </c>
      <c r="G83" s="26" t="s">
        <v>139</v>
      </c>
      <c r="H83" s="27">
        <v>1</v>
      </c>
      <c r="I83" s="28"/>
      <c r="J83" s="29"/>
      <c r="K83" s="40"/>
      <c r="L83" s="31">
        <f t="shared" si="0"/>
        <v>0</v>
      </c>
    </row>
    <row r="84" spans="2:12" s="37" customFormat="1" ht="15" customHeight="1" x14ac:dyDescent="0.25">
      <c r="B84" s="30" t="s">
        <v>357</v>
      </c>
      <c r="C84" s="23" t="s">
        <v>427</v>
      </c>
      <c r="D84" s="24" t="s">
        <v>32</v>
      </c>
      <c r="E84" s="24" t="s">
        <v>138</v>
      </c>
      <c r="F84" s="25" t="s">
        <v>428</v>
      </c>
      <c r="G84" s="26" t="s">
        <v>139</v>
      </c>
      <c r="H84" s="27">
        <v>1</v>
      </c>
      <c r="I84" s="28"/>
      <c r="J84" s="29"/>
      <c r="K84" s="40"/>
      <c r="L84" s="31">
        <f t="shared" si="0"/>
        <v>0</v>
      </c>
    </row>
    <row r="85" spans="2:12" s="37" customFormat="1" ht="15" customHeight="1" x14ac:dyDescent="0.25">
      <c r="B85" s="30" t="s">
        <v>226</v>
      </c>
      <c r="C85" s="23" t="s">
        <v>242</v>
      </c>
      <c r="D85" s="24" t="s">
        <v>32</v>
      </c>
      <c r="E85" s="24" t="s">
        <v>138</v>
      </c>
      <c r="F85" s="25" t="s">
        <v>243</v>
      </c>
      <c r="G85" s="26" t="s">
        <v>50</v>
      </c>
      <c r="H85" s="41">
        <v>6</v>
      </c>
      <c r="I85" s="28"/>
      <c r="J85" s="29" t="s">
        <v>49</v>
      </c>
      <c r="K85" s="40"/>
      <c r="L85" s="31">
        <f t="shared" si="0"/>
        <v>0</v>
      </c>
    </row>
    <row r="86" spans="2:12" s="37" customFormat="1" ht="15" customHeight="1" x14ac:dyDescent="0.25">
      <c r="B86" s="30" t="s">
        <v>227</v>
      </c>
      <c r="C86" s="23" t="s">
        <v>244</v>
      </c>
      <c r="D86" s="24" t="s">
        <v>32</v>
      </c>
      <c r="E86" s="24" t="s">
        <v>138</v>
      </c>
      <c r="F86" s="25" t="s">
        <v>245</v>
      </c>
      <c r="G86" s="26" t="s">
        <v>50</v>
      </c>
      <c r="H86" s="41">
        <v>6</v>
      </c>
      <c r="I86" s="28"/>
      <c r="J86" s="29" t="s">
        <v>49</v>
      </c>
      <c r="K86" s="40"/>
      <c r="L86" s="31">
        <f t="shared" si="0"/>
        <v>0</v>
      </c>
    </row>
    <row r="87" spans="2:12" s="37" customFormat="1" ht="15" customHeight="1" x14ac:dyDescent="0.25">
      <c r="B87" s="30" t="s">
        <v>228</v>
      </c>
      <c r="C87" s="23" t="s">
        <v>157</v>
      </c>
      <c r="D87" s="24" t="s">
        <v>32</v>
      </c>
      <c r="E87" s="24" t="s">
        <v>138</v>
      </c>
      <c r="F87" s="25" t="s">
        <v>158</v>
      </c>
      <c r="G87" s="26" t="s">
        <v>50</v>
      </c>
      <c r="H87" s="27">
        <v>4</v>
      </c>
      <c r="I87" s="28"/>
      <c r="J87" s="29" t="s">
        <v>49</v>
      </c>
      <c r="K87" s="40"/>
      <c r="L87" s="31">
        <f t="shared" si="0"/>
        <v>0</v>
      </c>
    </row>
    <row r="88" spans="2:12" s="37" customFormat="1" ht="15" customHeight="1" x14ac:dyDescent="0.25">
      <c r="B88" s="30" t="s">
        <v>229</v>
      </c>
      <c r="C88" s="23" t="s">
        <v>159</v>
      </c>
      <c r="D88" s="24" t="s">
        <v>32</v>
      </c>
      <c r="E88" s="24" t="s">
        <v>138</v>
      </c>
      <c r="F88" s="25" t="s">
        <v>160</v>
      </c>
      <c r="G88" s="26" t="s">
        <v>50</v>
      </c>
      <c r="H88" s="27">
        <v>4</v>
      </c>
      <c r="I88" s="28"/>
      <c r="J88" s="29" t="s">
        <v>49</v>
      </c>
      <c r="K88" s="40"/>
      <c r="L88" s="31">
        <f t="shared" si="0"/>
        <v>0</v>
      </c>
    </row>
    <row r="89" spans="2:12" s="37" customFormat="1" ht="15" customHeight="1" x14ac:dyDescent="0.25">
      <c r="B89" s="30" t="s">
        <v>230</v>
      </c>
      <c r="C89" s="23" t="s">
        <v>165</v>
      </c>
      <c r="D89" s="24" t="s">
        <v>32</v>
      </c>
      <c r="E89" s="24" t="s">
        <v>138</v>
      </c>
      <c r="F89" s="25" t="s">
        <v>166</v>
      </c>
      <c r="G89" s="26" t="s">
        <v>50</v>
      </c>
      <c r="H89" s="27">
        <v>28</v>
      </c>
      <c r="I89" s="28"/>
      <c r="J89" s="29" t="s">
        <v>49</v>
      </c>
      <c r="K89" s="40"/>
      <c r="L89" s="31">
        <f t="shared" si="0"/>
        <v>0</v>
      </c>
    </row>
    <row r="90" spans="2:12" s="37" customFormat="1" ht="15" customHeight="1" x14ac:dyDescent="0.25">
      <c r="B90" s="30" t="s">
        <v>231</v>
      </c>
      <c r="C90" s="23" t="s">
        <v>167</v>
      </c>
      <c r="D90" s="24" t="s">
        <v>32</v>
      </c>
      <c r="E90" s="24" t="s">
        <v>138</v>
      </c>
      <c r="F90" s="25" t="s">
        <v>168</v>
      </c>
      <c r="G90" s="26" t="s">
        <v>169</v>
      </c>
      <c r="H90" s="27">
        <v>72</v>
      </c>
      <c r="I90" s="28"/>
      <c r="J90" s="29" t="s">
        <v>49</v>
      </c>
      <c r="K90" s="40"/>
      <c r="L90" s="31">
        <f t="shared" si="0"/>
        <v>0</v>
      </c>
    </row>
    <row r="91" spans="2:12" s="37" customFormat="1" ht="15" customHeight="1" x14ac:dyDescent="0.25">
      <c r="B91" s="30" t="s">
        <v>265</v>
      </c>
      <c r="C91" s="23" t="s">
        <v>172</v>
      </c>
      <c r="D91" s="24" t="s">
        <v>32</v>
      </c>
      <c r="E91" s="24" t="s">
        <v>138</v>
      </c>
      <c r="F91" s="25" t="s">
        <v>173</v>
      </c>
      <c r="G91" s="26" t="s">
        <v>57</v>
      </c>
      <c r="H91" s="27">
        <v>1800</v>
      </c>
      <c r="I91" s="28"/>
      <c r="J91" s="29" t="s">
        <v>49</v>
      </c>
      <c r="K91" s="40"/>
      <c r="L91" s="31">
        <f t="shared" si="0"/>
        <v>0</v>
      </c>
    </row>
    <row r="92" spans="2:12" s="37" customFormat="1" ht="21" customHeight="1" x14ac:dyDescent="0.25">
      <c r="B92" s="30" t="s">
        <v>266</v>
      </c>
      <c r="C92" s="23" t="s">
        <v>174</v>
      </c>
      <c r="D92" s="24" t="s">
        <v>32</v>
      </c>
      <c r="E92" s="24" t="s">
        <v>138</v>
      </c>
      <c r="F92" s="25" t="s">
        <v>175</v>
      </c>
      <c r="G92" s="26" t="s">
        <v>50</v>
      </c>
      <c r="H92" s="27">
        <v>24</v>
      </c>
      <c r="I92" s="28"/>
      <c r="J92" s="29"/>
      <c r="K92" s="40"/>
      <c r="L92" s="31">
        <f t="shared" si="0"/>
        <v>0</v>
      </c>
    </row>
    <row r="93" spans="2:12" s="37" customFormat="1" ht="21.75" customHeight="1" x14ac:dyDescent="0.25">
      <c r="B93" s="30" t="s">
        <v>267</v>
      </c>
      <c r="C93" s="23" t="s">
        <v>176</v>
      </c>
      <c r="D93" s="24" t="s">
        <v>32</v>
      </c>
      <c r="E93" s="24" t="s">
        <v>138</v>
      </c>
      <c r="F93" s="25" t="s">
        <v>177</v>
      </c>
      <c r="G93" s="26" t="s">
        <v>139</v>
      </c>
      <c r="H93" s="27">
        <v>18</v>
      </c>
      <c r="I93" s="28"/>
      <c r="J93" s="29"/>
      <c r="K93" s="40"/>
      <c r="L93" s="31">
        <f t="shared" si="0"/>
        <v>0</v>
      </c>
    </row>
    <row r="94" spans="2:12" s="37" customFormat="1" ht="21.75" customHeight="1" x14ac:dyDescent="0.25">
      <c r="B94" s="30" t="s">
        <v>268</v>
      </c>
      <c r="C94" s="23" t="s">
        <v>317</v>
      </c>
      <c r="D94" s="24" t="s">
        <v>32</v>
      </c>
      <c r="E94" s="24" t="s">
        <v>34</v>
      </c>
      <c r="F94" s="25" t="s">
        <v>318</v>
      </c>
      <c r="G94" s="26" t="s">
        <v>139</v>
      </c>
      <c r="H94" s="27">
        <v>6</v>
      </c>
      <c r="I94" s="28"/>
      <c r="J94" s="29"/>
      <c r="K94" s="40"/>
      <c r="L94" s="31">
        <f t="shared" si="0"/>
        <v>0</v>
      </c>
    </row>
    <row r="95" spans="2:12" s="37" customFormat="1" ht="21.75" customHeight="1" x14ac:dyDescent="0.25">
      <c r="B95" s="30" t="s">
        <v>269</v>
      </c>
      <c r="C95" s="23" t="s">
        <v>262</v>
      </c>
      <c r="D95" s="24" t="s">
        <v>32</v>
      </c>
      <c r="E95" s="24" t="s">
        <v>138</v>
      </c>
      <c r="F95" s="25" t="s">
        <v>261</v>
      </c>
      <c r="G95" s="26" t="s">
        <v>57</v>
      </c>
      <c r="H95" s="27">
        <v>1550</v>
      </c>
      <c r="I95" s="28"/>
      <c r="J95" s="29"/>
      <c r="K95" s="40"/>
      <c r="L95" s="31">
        <f t="shared" si="0"/>
        <v>0</v>
      </c>
    </row>
    <row r="96" spans="2:12" s="37" customFormat="1" ht="15" customHeight="1" x14ac:dyDescent="0.25">
      <c r="B96" s="30" t="s">
        <v>270</v>
      </c>
      <c r="C96" s="23" t="s">
        <v>254</v>
      </c>
      <c r="D96" s="24" t="s">
        <v>32</v>
      </c>
      <c r="E96" s="24" t="s">
        <v>138</v>
      </c>
      <c r="F96" s="25" t="s">
        <v>253</v>
      </c>
      <c r="G96" s="26" t="s">
        <v>50</v>
      </c>
      <c r="H96" s="27">
        <v>150</v>
      </c>
      <c r="I96" s="28"/>
      <c r="J96" s="29"/>
      <c r="K96" s="40"/>
      <c r="L96" s="31">
        <f t="shared" si="0"/>
        <v>0</v>
      </c>
    </row>
    <row r="97" spans="2:12" s="37" customFormat="1" ht="15" customHeight="1" x14ac:dyDescent="0.25">
      <c r="B97" s="30" t="s">
        <v>271</v>
      </c>
      <c r="C97" s="23" t="s">
        <v>264</v>
      </c>
      <c r="D97" s="24" t="s">
        <v>32</v>
      </c>
      <c r="E97" s="24" t="s">
        <v>138</v>
      </c>
      <c r="F97" s="25" t="s">
        <v>263</v>
      </c>
      <c r="G97" s="26" t="s">
        <v>187</v>
      </c>
      <c r="H97" s="27">
        <v>450</v>
      </c>
      <c r="I97" s="28"/>
      <c r="J97" s="29"/>
      <c r="K97" s="40"/>
      <c r="L97" s="31">
        <f t="shared" si="0"/>
        <v>0</v>
      </c>
    </row>
    <row r="98" spans="2:12" s="37" customFormat="1" ht="15" customHeight="1" x14ac:dyDescent="0.25">
      <c r="B98" s="30" t="s">
        <v>272</v>
      </c>
      <c r="C98" s="23" t="s">
        <v>58</v>
      </c>
      <c r="D98" s="24" t="s">
        <v>32</v>
      </c>
      <c r="E98" s="24" t="s">
        <v>138</v>
      </c>
      <c r="F98" s="25" t="s">
        <v>59</v>
      </c>
      <c r="G98" s="26" t="s">
        <v>57</v>
      </c>
      <c r="H98" s="27">
        <v>235</v>
      </c>
      <c r="I98" s="28"/>
      <c r="J98" s="29"/>
      <c r="K98" s="40"/>
      <c r="L98" s="31">
        <f t="shared" si="0"/>
        <v>0</v>
      </c>
    </row>
    <row r="99" spans="2:12" s="37" customFormat="1" ht="15" customHeight="1" x14ac:dyDescent="0.25">
      <c r="B99" s="30" t="s">
        <v>273</v>
      </c>
      <c r="C99" s="23" t="s">
        <v>60</v>
      </c>
      <c r="D99" s="24" t="s">
        <v>32</v>
      </c>
      <c r="E99" s="24" t="s">
        <v>138</v>
      </c>
      <c r="F99" s="25" t="s">
        <v>61</v>
      </c>
      <c r="G99" s="26" t="s">
        <v>57</v>
      </c>
      <c r="H99" s="27">
        <v>235</v>
      </c>
      <c r="I99" s="28"/>
      <c r="J99" s="29"/>
      <c r="K99" s="40"/>
      <c r="L99" s="31">
        <f t="shared" si="0"/>
        <v>0</v>
      </c>
    </row>
    <row r="100" spans="2:12" s="37" customFormat="1" ht="15" customHeight="1" x14ac:dyDescent="0.25">
      <c r="B100" s="30" t="s">
        <v>274</v>
      </c>
      <c r="C100" s="23" t="s">
        <v>62</v>
      </c>
      <c r="D100" s="24" t="s">
        <v>32</v>
      </c>
      <c r="E100" s="24" t="s">
        <v>138</v>
      </c>
      <c r="F100" s="25" t="s">
        <v>63</v>
      </c>
      <c r="G100" s="26" t="s">
        <v>64</v>
      </c>
      <c r="H100" s="27">
        <v>2</v>
      </c>
      <c r="I100" s="28"/>
      <c r="J100" s="29"/>
      <c r="K100" s="40"/>
      <c r="L100" s="31">
        <f t="shared" si="0"/>
        <v>0</v>
      </c>
    </row>
    <row r="101" spans="2:12" s="37" customFormat="1" ht="15" customHeight="1" x14ac:dyDescent="0.25">
      <c r="B101" s="30" t="s">
        <v>275</v>
      </c>
      <c r="C101" s="23" t="s">
        <v>65</v>
      </c>
      <c r="D101" s="24" t="s">
        <v>32</v>
      </c>
      <c r="E101" s="24" t="s">
        <v>138</v>
      </c>
      <c r="F101" s="25" t="s">
        <v>66</v>
      </c>
      <c r="G101" s="26" t="s">
        <v>57</v>
      </c>
      <c r="H101" s="27">
        <v>235</v>
      </c>
      <c r="I101" s="28"/>
      <c r="J101" s="29"/>
      <c r="K101" s="40"/>
      <c r="L101" s="31">
        <f t="shared" si="0"/>
        <v>0</v>
      </c>
    </row>
    <row r="102" spans="2:12" s="37" customFormat="1" ht="15" customHeight="1" x14ac:dyDescent="0.25">
      <c r="B102" s="30" t="s">
        <v>276</v>
      </c>
      <c r="C102" s="23" t="s">
        <v>67</v>
      </c>
      <c r="D102" s="24" t="s">
        <v>32</v>
      </c>
      <c r="E102" s="24" t="s">
        <v>138</v>
      </c>
      <c r="F102" s="25" t="s">
        <v>68</v>
      </c>
      <c r="G102" s="26" t="s">
        <v>50</v>
      </c>
      <c r="H102" s="27">
        <v>4</v>
      </c>
      <c r="I102" s="28"/>
      <c r="J102" s="29"/>
      <c r="K102" s="40"/>
      <c r="L102" s="31">
        <f t="shared" si="0"/>
        <v>0</v>
      </c>
    </row>
    <row r="103" spans="2:12" s="37" customFormat="1" ht="15" customHeight="1" x14ac:dyDescent="0.25">
      <c r="B103" s="30" t="s">
        <v>277</v>
      </c>
      <c r="C103" s="23" t="s">
        <v>69</v>
      </c>
      <c r="D103" s="24" t="s">
        <v>32</v>
      </c>
      <c r="E103" s="24" t="s">
        <v>138</v>
      </c>
      <c r="F103" s="25" t="s">
        <v>70</v>
      </c>
      <c r="G103" s="26" t="s">
        <v>50</v>
      </c>
      <c r="H103" s="27">
        <v>4</v>
      </c>
      <c r="I103" s="28"/>
      <c r="J103" s="29"/>
      <c r="K103" s="40"/>
      <c r="L103" s="31">
        <f t="shared" si="0"/>
        <v>0</v>
      </c>
    </row>
    <row r="104" spans="2:12" s="37" customFormat="1" ht="15" customHeight="1" x14ac:dyDescent="0.25">
      <c r="B104" s="30" t="s">
        <v>278</v>
      </c>
      <c r="C104" s="23" t="s">
        <v>103</v>
      </c>
      <c r="D104" s="24" t="s">
        <v>32</v>
      </c>
      <c r="E104" s="24" t="s">
        <v>138</v>
      </c>
      <c r="F104" s="25" t="s">
        <v>104</v>
      </c>
      <c r="G104" s="26" t="s">
        <v>50</v>
      </c>
      <c r="H104" s="27">
        <v>30</v>
      </c>
      <c r="I104" s="28"/>
      <c r="J104" s="29"/>
      <c r="K104" s="40"/>
      <c r="L104" s="31">
        <f t="shared" si="0"/>
        <v>0</v>
      </c>
    </row>
    <row r="105" spans="2:12" s="37" customFormat="1" ht="15" customHeight="1" x14ac:dyDescent="0.25">
      <c r="B105" s="30" t="s">
        <v>279</v>
      </c>
      <c r="C105" s="23" t="s">
        <v>161</v>
      </c>
      <c r="D105" s="24" t="s">
        <v>32</v>
      </c>
      <c r="E105" s="24" t="s">
        <v>138</v>
      </c>
      <c r="F105" s="25" t="s">
        <v>162</v>
      </c>
      <c r="G105" s="26" t="s">
        <v>57</v>
      </c>
      <c r="H105" s="27">
        <v>50</v>
      </c>
      <c r="I105" s="28"/>
      <c r="J105" s="29"/>
      <c r="K105" s="40"/>
      <c r="L105" s="31">
        <f t="shared" si="0"/>
        <v>0</v>
      </c>
    </row>
    <row r="106" spans="2:12" s="37" customFormat="1" ht="15" customHeight="1" x14ac:dyDescent="0.25">
      <c r="B106" s="30" t="s">
        <v>280</v>
      </c>
      <c r="C106" s="23" t="s">
        <v>163</v>
      </c>
      <c r="D106" s="24" t="s">
        <v>32</v>
      </c>
      <c r="E106" s="24" t="s">
        <v>138</v>
      </c>
      <c r="F106" s="25" t="s">
        <v>164</v>
      </c>
      <c r="G106" s="26" t="s">
        <v>57</v>
      </c>
      <c r="H106" s="27">
        <v>50</v>
      </c>
      <c r="I106" s="28"/>
      <c r="J106" s="29"/>
      <c r="K106" s="40"/>
      <c r="L106" s="31">
        <f t="shared" si="0"/>
        <v>0</v>
      </c>
    </row>
    <row r="107" spans="2:12" s="37" customFormat="1" ht="15" customHeight="1" x14ac:dyDescent="0.25">
      <c r="B107" s="30" t="s">
        <v>281</v>
      </c>
      <c r="C107" s="23" t="s">
        <v>178</v>
      </c>
      <c r="D107" s="24" t="s">
        <v>32</v>
      </c>
      <c r="E107" s="24" t="s">
        <v>138</v>
      </c>
      <c r="F107" s="25" t="s">
        <v>179</v>
      </c>
      <c r="G107" s="26" t="s">
        <v>180</v>
      </c>
      <c r="H107" s="27">
        <v>4</v>
      </c>
      <c r="I107" s="28"/>
      <c r="J107" s="29"/>
      <c r="K107" s="40"/>
      <c r="L107" s="31">
        <f t="shared" si="0"/>
        <v>0</v>
      </c>
    </row>
    <row r="108" spans="2:12" s="37" customFormat="1" ht="15" customHeight="1" x14ac:dyDescent="0.25">
      <c r="B108" s="30" t="s">
        <v>282</v>
      </c>
      <c r="C108" s="23" t="s">
        <v>181</v>
      </c>
      <c r="D108" s="24" t="s">
        <v>32</v>
      </c>
      <c r="E108" s="24" t="s">
        <v>138</v>
      </c>
      <c r="F108" s="25" t="s">
        <v>182</v>
      </c>
      <c r="G108" s="26" t="s">
        <v>180</v>
      </c>
      <c r="H108" s="27">
        <v>25</v>
      </c>
      <c r="I108" s="28"/>
      <c r="J108" s="29"/>
      <c r="K108" s="40"/>
      <c r="L108" s="31">
        <f t="shared" ref="L108:L138" si="1">ROUND(H108*K108,2)</f>
        <v>0</v>
      </c>
    </row>
    <row r="109" spans="2:12" s="37" customFormat="1" ht="15" customHeight="1" x14ac:dyDescent="0.25">
      <c r="B109" s="30" t="s">
        <v>283</v>
      </c>
      <c r="C109" s="23" t="s">
        <v>183</v>
      </c>
      <c r="D109" s="24" t="s">
        <v>32</v>
      </c>
      <c r="E109" s="24" t="s">
        <v>138</v>
      </c>
      <c r="F109" s="25" t="s">
        <v>184</v>
      </c>
      <c r="G109" s="26" t="s">
        <v>180</v>
      </c>
      <c r="H109" s="27">
        <v>25</v>
      </c>
      <c r="I109" s="28"/>
      <c r="J109" s="29"/>
      <c r="K109" s="40"/>
      <c r="L109" s="31">
        <f t="shared" si="1"/>
        <v>0</v>
      </c>
    </row>
    <row r="110" spans="2:12" s="37" customFormat="1" ht="15" customHeight="1" x14ac:dyDescent="0.25">
      <c r="B110" s="30" t="s">
        <v>284</v>
      </c>
      <c r="C110" s="23" t="s">
        <v>435</v>
      </c>
      <c r="D110" s="24" t="s">
        <v>32</v>
      </c>
      <c r="E110" s="24" t="s">
        <v>34</v>
      </c>
      <c r="F110" s="25" t="s">
        <v>434</v>
      </c>
      <c r="G110" s="26" t="s">
        <v>389</v>
      </c>
      <c r="H110" s="27">
        <v>16</v>
      </c>
      <c r="I110" s="28"/>
      <c r="J110" s="29"/>
      <c r="K110" s="40"/>
      <c r="L110" s="31">
        <f t="shared" si="1"/>
        <v>0</v>
      </c>
    </row>
    <row r="111" spans="2:12" s="37" customFormat="1" ht="15" customHeight="1" x14ac:dyDescent="0.25">
      <c r="B111" s="30" t="s">
        <v>285</v>
      </c>
      <c r="C111" s="23" t="s">
        <v>309</v>
      </c>
      <c r="D111" s="24" t="s">
        <v>32</v>
      </c>
      <c r="E111" s="24" t="s">
        <v>138</v>
      </c>
      <c r="F111" s="25" t="s">
        <v>308</v>
      </c>
      <c r="G111" s="26" t="s">
        <v>187</v>
      </c>
      <c r="H111" s="27">
        <v>100</v>
      </c>
      <c r="I111" s="28"/>
      <c r="J111" s="29"/>
      <c r="K111" s="40"/>
      <c r="L111" s="31">
        <f t="shared" si="1"/>
        <v>0</v>
      </c>
    </row>
    <row r="112" spans="2:12" s="37" customFormat="1" ht="15" customHeight="1" x14ac:dyDescent="0.25">
      <c r="B112" s="30" t="s">
        <v>286</v>
      </c>
      <c r="C112" s="23" t="s">
        <v>255</v>
      </c>
      <c r="D112" s="24" t="s">
        <v>32</v>
      </c>
      <c r="E112" s="24" t="s">
        <v>138</v>
      </c>
      <c r="F112" s="25" t="s">
        <v>256</v>
      </c>
      <c r="G112" s="26" t="s">
        <v>257</v>
      </c>
      <c r="H112" s="27">
        <v>25</v>
      </c>
      <c r="I112" s="28"/>
      <c r="J112" s="29"/>
      <c r="K112" s="40"/>
      <c r="L112" s="31">
        <f t="shared" si="1"/>
        <v>0</v>
      </c>
    </row>
    <row r="113" spans="2:12" s="37" customFormat="1" ht="15" customHeight="1" x14ac:dyDescent="0.25">
      <c r="B113" s="30" t="s">
        <v>287</v>
      </c>
      <c r="C113" s="23" t="s">
        <v>258</v>
      </c>
      <c r="D113" s="24" t="s">
        <v>32</v>
      </c>
      <c r="E113" s="24" t="s">
        <v>138</v>
      </c>
      <c r="F113" s="25" t="s">
        <v>259</v>
      </c>
      <c r="G113" s="26" t="s">
        <v>260</v>
      </c>
      <c r="H113" s="27">
        <v>50</v>
      </c>
      <c r="I113" s="28"/>
      <c r="J113" s="29"/>
      <c r="K113" s="40"/>
      <c r="L113" s="31">
        <f t="shared" si="1"/>
        <v>0</v>
      </c>
    </row>
    <row r="114" spans="2:12" s="37" customFormat="1" ht="15" customHeight="1" x14ac:dyDescent="0.25">
      <c r="B114" s="30" t="s">
        <v>358</v>
      </c>
      <c r="C114" s="23" t="s">
        <v>380</v>
      </c>
      <c r="D114" s="24" t="s">
        <v>32</v>
      </c>
      <c r="E114" s="24" t="s">
        <v>34</v>
      </c>
      <c r="F114" s="25" t="s">
        <v>381</v>
      </c>
      <c r="G114" s="26" t="s">
        <v>382</v>
      </c>
      <c r="H114" s="27">
        <v>100</v>
      </c>
      <c r="I114" s="28"/>
      <c r="J114" s="29"/>
      <c r="K114" s="40"/>
      <c r="L114" s="31">
        <f t="shared" si="1"/>
        <v>0</v>
      </c>
    </row>
    <row r="115" spans="2:12" s="37" customFormat="1" ht="15" customHeight="1" x14ac:dyDescent="0.25">
      <c r="B115" s="30" t="s">
        <v>359</v>
      </c>
      <c r="C115" s="23" t="s">
        <v>185</v>
      </c>
      <c r="D115" s="24" t="s">
        <v>32</v>
      </c>
      <c r="E115" s="24" t="s">
        <v>138</v>
      </c>
      <c r="F115" s="25" t="s">
        <v>186</v>
      </c>
      <c r="G115" s="26" t="s">
        <v>187</v>
      </c>
      <c r="H115" s="27">
        <v>100</v>
      </c>
      <c r="I115" s="28"/>
      <c r="J115" s="29"/>
      <c r="K115" s="40"/>
      <c r="L115" s="31">
        <f t="shared" si="1"/>
        <v>0</v>
      </c>
    </row>
    <row r="116" spans="2:12" s="37" customFormat="1" ht="15" customHeight="1" x14ac:dyDescent="0.25">
      <c r="B116" s="30" t="s">
        <v>288</v>
      </c>
      <c r="C116" s="23" t="s">
        <v>188</v>
      </c>
      <c r="D116" s="24" t="s">
        <v>32</v>
      </c>
      <c r="E116" s="24" t="s">
        <v>138</v>
      </c>
      <c r="F116" s="25" t="s">
        <v>189</v>
      </c>
      <c r="G116" s="26" t="s">
        <v>50</v>
      </c>
      <c r="H116" s="27">
        <v>2</v>
      </c>
      <c r="I116" s="28"/>
      <c r="J116" s="29"/>
      <c r="K116" s="40"/>
      <c r="L116" s="31">
        <f t="shared" si="1"/>
        <v>0</v>
      </c>
    </row>
    <row r="117" spans="2:12" s="37" customFormat="1" ht="15" customHeight="1" x14ac:dyDescent="0.25">
      <c r="B117" s="30" t="s">
        <v>289</v>
      </c>
      <c r="C117" s="23" t="s">
        <v>190</v>
      </c>
      <c r="D117" s="24" t="s">
        <v>32</v>
      </c>
      <c r="E117" s="24" t="s">
        <v>138</v>
      </c>
      <c r="F117" s="25" t="s">
        <v>191</v>
      </c>
      <c r="G117" s="26" t="s">
        <v>50</v>
      </c>
      <c r="H117" s="27">
        <v>5</v>
      </c>
      <c r="I117" s="28"/>
      <c r="J117" s="29" t="s">
        <v>49</v>
      </c>
      <c r="K117" s="40"/>
      <c r="L117" s="31">
        <f t="shared" si="1"/>
        <v>0</v>
      </c>
    </row>
    <row r="118" spans="2:12" s="37" customFormat="1" ht="15" customHeight="1" x14ac:dyDescent="0.25">
      <c r="B118" s="30" t="s">
        <v>305</v>
      </c>
      <c r="C118" s="23" t="s">
        <v>296</v>
      </c>
      <c r="D118" s="24" t="s">
        <v>32</v>
      </c>
      <c r="E118" s="24" t="s">
        <v>138</v>
      </c>
      <c r="F118" s="25" t="s">
        <v>297</v>
      </c>
      <c r="G118" s="26" t="s">
        <v>50</v>
      </c>
      <c r="H118" s="27">
        <v>35</v>
      </c>
      <c r="I118" s="28"/>
      <c r="J118" s="29" t="s">
        <v>49</v>
      </c>
      <c r="K118" s="40"/>
      <c r="L118" s="31">
        <f t="shared" si="1"/>
        <v>0</v>
      </c>
    </row>
    <row r="119" spans="2:12" s="37" customFormat="1" ht="15" customHeight="1" x14ac:dyDescent="0.25">
      <c r="B119" s="30" t="s">
        <v>360</v>
      </c>
      <c r="C119" s="23" t="s">
        <v>400</v>
      </c>
      <c r="D119" s="24" t="s">
        <v>32</v>
      </c>
      <c r="E119" s="24" t="s">
        <v>138</v>
      </c>
      <c r="F119" s="25" t="s">
        <v>401</v>
      </c>
      <c r="G119" s="26" t="s">
        <v>402</v>
      </c>
      <c r="H119" s="27">
        <v>6</v>
      </c>
      <c r="I119" s="28"/>
      <c r="J119" s="29"/>
      <c r="K119" s="40"/>
      <c r="L119" s="31">
        <f t="shared" si="1"/>
        <v>0</v>
      </c>
    </row>
    <row r="120" spans="2:12" s="37" customFormat="1" ht="15" customHeight="1" x14ac:dyDescent="0.25">
      <c r="B120" s="30" t="s">
        <v>312</v>
      </c>
      <c r="C120" s="23" t="s">
        <v>387</v>
      </c>
      <c r="D120" s="24" t="s">
        <v>32</v>
      </c>
      <c r="E120" s="24" t="s">
        <v>34</v>
      </c>
      <c r="F120" s="25" t="s">
        <v>388</v>
      </c>
      <c r="G120" s="26" t="s">
        <v>389</v>
      </c>
      <c r="H120" s="27">
        <v>16</v>
      </c>
      <c r="I120" s="28"/>
      <c r="J120" s="29" t="s">
        <v>49</v>
      </c>
      <c r="K120" s="55"/>
      <c r="L120" s="31">
        <f t="shared" si="1"/>
        <v>0</v>
      </c>
    </row>
    <row r="121" spans="2:12" s="37" customFormat="1" ht="15" customHeight="1" x14ac:dyDescent="0.25">
      <c r="B121" s="30" t="s">
        <v>313</v>
      </c>
      <c r="C121" s="23" t="s">
        <v>392</v>
      </c>
      <c r="D121" s="24" t="s">
        <v>32</v>
      </c>
      <c r="E121" s="24" t="s">
        <v>34</v>
      </c>
      <c r="F121" s="25" t="s">
        <v>393</v>
      </c>
      <c r="G121" s="26" t="s">
        <v>139</v>
      </c>
      <c r="H121" s="27">
        <v>41</v>
      </c>
      <c r="I121" s="28"/>
      <c r="J121" s="29" t="s">
        <v>49</v>
      </c>
      <c r="K121" s="55"/>
      <c r="L121" s="31">
        <f t="shared" si="1"/>
        <v>0</v>
      </c>
    </row>
    <row r="122" spans="2:12" s="37" customFormat="1" ht="15" customHeight="1" x14ac:dyDescent="0.25">
      <c r="B122" s="30" t="s">
        <v>314</v>
      </c>
      <c r="C122" s="23" t="s">
        <v>298</v>
      </c>
      <c r="D122" s="24" t="s">
        <v>32</v>
      </c>
      <c r="E122" s="24" t="s">
        <v>34</v>
      </c>
      <c r="F122" s="25" t="s">
        <v>198</v>
      </c>
      <c r="G122" s="26" t="s">
        <v>51</v>
      </c>
      <c r="H122" s="27">
        <v>16</v>
      </c>
      <c r="I122" s="28"/>
      <c r="J122" s="29" t="s">
        <v>49</v>
      </c>
      <c r="K122" s="40"/>
      <c r="L122" s="31">
        <f t="shared" si="1"/>
        <v>0</v>
      </c>
    </row>
    <row r="123" spans="2:12" s="37" customFormat="1" ht="15" customHeight="1" x14ac:dyDescent="0.25">
      <c r="B123" s="30" t="s">
        <v>365</v>
      </c>
      <c r="C123" s="23" t="s">
        <v>299</v>
      </c>
      <c r="D123" s="24" t="s">
        <v>32</v>
      </c>
      <c r="E123" s="24" t="s">
        <v>138</v>
      </c>
      <c r="F123" s="25" t="s">
        <v>300</v>
      </c>
      <c r="G123" s="26" t="s">
        <v>50</v>
      </c>
      <c r="H123" s="41">
        <v>41</v>
      </c>
      <c r="I123" s="28"/>
      <c r="J123" s="29" t="s">
        <v>49</v>
      </c>
      <c r="K123" s="40"/>
      <c r="L123" s="31">
        <f t="shared" si="1"/>
        <v>0</v>
      </c>
    </row>
    <row r="124" spans="2:12" s="37" customFormat="1" ht="15" customHeight="1" x14ac:dyDescent="0.25">
      <c r="B124" s="30" t="s">
        <v>366</v>
      </c>
      <c r="C124" s="23" t="s">
        <v>403</v>
      </c>
      <c r="D124" s="24" t="s">
        <v>32</v>
      </c>
      <c r="E124" s="24" t="s">
        <v>34</v>
      </c>
      <c r="F124" s="25" t="s">
        <v>301</v>
      </c>
      <c r="G124" s="26" t="s">
        <v>51</v>
      </c>
      <c r="H124" s="41">
        <v>32</v>
      </c>
      <c r="I124" s="28"/>
      <c r="J124" s="29" t="s">
        <v>49</v>
      </c>
      <c r="K124" s="40"/>
      <c r="L124" s="31">
        <f t="shared" si="1"/>
        <v>0</v>
      </c>
    </row>
    <row r="125" spans="2:12" s="37" customFormat="1" ht="24.75" customHeight="1" x14ac:dyDescent="0.25">
      <c r="B125" s="30" t="s">
        <v>375</v>
      </c>
      <c r="C125" s="23" t="s">
        <v>106</v>
      </c>
      <c r="D125" s="24" t="s">
        <v>32</v>
      </c>
      <c r="E125" s="24" t="s">
        <v>138</v>
      </c>
      <c r="F125" s="25" t="s">
        <v>107</v>
      </c>
      <c r="G125" s="26" t="s">
        <v>50</v>
      </c>
      <c r="H125" s="27">
        <v>1</v>
      </c>
      <c r="I125" s="28"/>
      <c r="J125" s="29" t="s">
        <v>49</v>
      </c>
      <c r="K125" s="40"/>
      <c r="L125" s="31">
        <f t="shared" si="1"/>
        <v>0</v>
      </c>
    </row>
    <row r="126" spans="2:12" s="37" customFormat="1" ht="16.5" customHeight="1" x14ac:dyDescent="0.25">
      <c r="B126" s="30" t="s">
        <v>376</v>
      </c>
      <c r="C126" s="23" t="s">
        <v>248</v>
      </c>
      <c r="D126" s="24" t="s">
        <v>32</v>
      </c>
      <c r="E126" s="24" t="s">
        <v>34</v>
      </c>
      <c r="F126" s="25" t="s">
        <v>250</v>
      </c>
      <c r="G126" s="26" t="s">
        <v>139</v>
      </c>
      <c r="H126" s="27">
        <v>1</v>
      </c>
      <c r="I126" s="28"/>
      <c r="J126" s="29"/>
      <c r="K126" s="40"/>
      <c r="L126" s="31">
        <f t="shared" si="1"/>
        <v>0</v>
      </c>
    </row>
    <row r="127" spans="2:12" s="37" customFormat="1" ht="22.5" customHeight="1" x14ac:dyDescent="0.25">
      <c r="B127" s="30" t="s">
        <v>379</v>
      </c>
      <c r="C127" s="23" t="s">
        <v>251</v>
      </c>
      <c r="D127" s="24" t="s">
        <v>32</v>
      </c>
      <c r="E127" s="24" t="s">
        <v>34</v>
      </c>
      <c r="F127" s="25" t="s">
        <v>252</v>
      </c>
      <c r="G127" s="26" t="s">
        <v>139</v>
      </c>
      <c r="H127" s="27">
        <v>1</v>
      </c>
      <c r="I127" s="28"/>
      <c r="J127" s="29"/>
      <c r="K127" s="40"/>
      <c r="L127" s="31">
        <f t="shared" si="1"/>
        <v>0</v>
      </c>
    </row>
    <row r="128" spans="2:12" s="37" customFormat="1" ht="16.5" customHeight="1" x14ac:dyDescent="0.25">
      <c r="B128" s="30" t="s">
        <v>383</v>
      </c>
      <c r="C128" s="23" t="s">
        <v>424</v>
      </c>
      <c r="D128" s="24" t="s">
        <v>32</v>
      </c>
      <c r="E128" s="24" t="s">
        <v>249</v>
      </c>
      <c r="F128" s="25" t="s">
        <v>302</v>
      </c>
      <c r="G128" s="26" t="s">
        <v>139</v>
      </c>
      <c r="H128" s="27">
        <v>15</v>
      </c>
      <c r="I128" s="28"/>
      <c r="J128" s="29"/>
      <c r="K128" s="40"/>
      <c r="L128" s="31">
        <f t="shared" si="1"/>
        <v>0</v>
      </c>
    </row>
    <row r="129" spans="1:12" s="37" customFormat="1" ht="16.5" customHeight="1" x14ac:dyDescent="0.25">
      <c r="B129" s="30" t="s">
        <v>386</v>
      </c>
      <c r="C129" s="23" t="s">
        <v>319</v>
      </c>
      <c r="D129" s="24" t="s">
        <v>32</v>
      </c>
      <c r="E129" s="24" t="s">
        <v>34</v>
      </c>
      <c r="F129" s="25" t="s">
        <v>320</v>
      </c>
      <c r="G129" s="26" t="s">
        <v>134</v>
      </c>
      <c r="H129" s="27">
        <v>2</v>
      </c>
      <c r="I129" s="28"/>
      <c r="J129" s="29"/>
      <c r="K129" s="40"/>
      <c r="L129" s="31">
        <f t="shared" si="1"/>
        <v>0</v>
      </c>
    </row>
    <row r="130" spans="1:12" s="37" customFormat="1" ht="25.5" customHeight="1" x14ac:dyDescent="0.25">
      <c r="B130" s="30" t="s">
        <v>390</v>
      </c>
      <c r="C130" s="23" t="s">
        <v>335</v>
      </c>
      <c r="D130" s="24" t="s">
        <v>32</v>
      </c>
      <c r="E130" s="24" t="s">
        <v>249</v>
      </c>
      <c r="F130" s="25" t="s">
        <v>336</v>
      </c>
      <c r="G130" s="26" t="s">
        <v>332</v>
      </c>
      <c r="H130" s="27">
        <v>200</v>
      </c>
      <c r="I130" s="28"/>
      <c r="J130" s="29" t="s">
        <v>49</v>
      </c>
      <c r="K130" s="40"/>
      <c r="L130" s="31">
        <f t="shared" si="1"/>
        <v>0</v>
      </c>
    </row>
    <row r="131" spans="1:12" s="37" customFormat="1" ht="16.5" customHeight="1" x14ac:dyDescent="0.25">
      <c r="B131" s="30" t="s">
        <v>391</v>
      </c>
      <c r="C131" s="23" t="s">
        <v>330</v>
      </c>
      <c r="D131" s="24" t="s">
        <v>32</v>
      </c>
      <c r="E131" s="24" t="s">
        <v>249</v>
      </c>
      <c r="F131" s="25" t="s">
        <v>331</v>
      </c>
      <c r="G131" s="26" t="s">
        <v>332</v>
      </c>
      <c r="H131" s="27">
        <v>100</v>
      </c>
      <c r="I131" s="28"/>
      <c r="J131" s="29" t="s">
        <v>49</v>
      </c>
      <c r="K131" s="40"/>
      <c r="L131" s="31">
        <f t="shared" si="1"/>
        <v>0</v>
      </c>
    </row>
    <row r="132" spans="1:12" s="37" customFormat="1" ht="16.5" customHeight="1" x14ac:dyDescent="0.25">
      <c r="B132" s="30" t="s">
        <v>429</v>
      </c>
      <c r="C132" s="23" t="s">
        <v>363</v>
      </c>
      <c r="D132" s="24" t="s">
        <v>32</v>
      </c>
      <c r="E132" s="24" t="s">
        <v>249</v>
      </c>
      <c r="F132" s="25" t="s">
        <v>364</v>
      </c>
      <c r="G132" s="26" t="s">
        <v>332</v>
      </c>
      <c r="H132" s="27">
        <v>50</v>
      </c>
      <c r="I132" s="28"/>
      <c r="J132" s="29" t="s">
        <v>49</v>
      </c>
      <c r="K132" s="40"/>
      <c r="L132" s="31">
        <f t="shared" si="1"/>
        <v>0</v>
      </c>
    </row>
    <row r="133" spans="1:12" s="37" customFormat="1" ht="16.5" customHeight="1" x14ac:dyDescent="0.25">
      <c r="B133" s="30" t="s">
        <v>430</v>
      </c>
      <c r="C133" s="23" t="s">
        <v>333</v>
      </c>
      <c r="D133" s="24" t="s">
        <v>32</v>
      </c>
      <c r="E133" s="24" t="s">
        <v>34</v>
      </c>
      <c r="F133" s="25" t="s">
        <v>334</v>
      </c>
      <c r="G133" s="26" t="s">
        <v>332</v>
      </c>
      <c r="H133" s="27">
        <v>50</v>
      </c>
      <c r="I133" s="28"/>
      <c r="J133" s="29" t="s">
        <v>49</v>
      </c>
      <c r="K133" s="40"/>
      <c r="L133" s="31">
        <f t="shared" si="1"/>
        <v>0</v>
      </c>
    </row>
    <row r="134" spans="1:12" s="37" customFormat="1" ht="16.5" customHeight="1" x14ac:dyDescent="0.25">
      <c r="B134" s="30" t="s">
        <v>431</v>
      </c>
      <c r="C134" s="23" t="s">
        <v>361</v>
      </c>
      <c r="D134" s="24" t="s">
        <v>32</v>
      </c>
      <c r="E134" s="24" t="s">
        <v>249</v>
      </c>
      <c r="F134" s="25" t="s">
        <v>362</v>
      </c>
      <c r="G134" s="26" t="s">
        <v>332</v>
      </c>
      <c r="H134" s="27">
        <v>50</v>
      </c>
      <c r="I134" s="28"/>
      <c r="J134" s="29" t="s">
        <v>49</v>
      </c>
      <c r="K134" s="40"/>
      <c r="L134" s="31">
        <f t="shared" si="1"/>
        <v>0</v>
      </c>
    </row>
    <row r="135" spans="1:12" s="37" customFormat="1" ht="13.5" customHeight="1" x14ac:dyDescent="0.25">
      <c r="A135" s="37" t="s">
        <v>45</v>
      </c>
      <c r="B135" s="30" t="s">
        <v>432</v>
      </c>
      <c r="C135" s="23" t="s">
        <v>33</v>
      </c>
      <c r="D135" s="24" t="s">
        <v>32</v>
      </c>
      <c r="E135" s="24" t="s">
        <v>34</v>
      </c>
      <c r="F135" s="25" t="s">
        <v>35</v>
      </c>
      <c r="G135" s="26" t="s">
        <v>36</v>
      </c>
      <c r="H135" s="27">
        <v>0.4</v>
      </c>
      <c r="I135" s="28"/>
      <c r="J135" s="29"/>
      <c r="K135" s="40"/>
      <c r="L135" s="31">
        <f t="shared" si="1"/>
        <v>0</v>
      </c>
    </row>
    <row r="136" spans="1:12" s="37" customFormat="1" ht="12.75" customHeight="1" x14ac:dyDescent="0.25">
      <c r="A136" s="37" t="s">
        <v>46</v>
      </c>
      <c r="B136" s="30" t="s">
        <v>433</v>
      </c>
      <c r="C136" s="23" t="s">
        <v>37</v>
      </c>
      <c r="D136" s="24" t="s">
        <v>32</v>
      </c>
      <c r="E136" s="24" t="s">
        <v>34</v>
      </c>
      <c r="F136" s="25" t="s">
        <v>38</v>
      </c>
      <c r="G136" s="26" t="s">
        <v>36</v>
      </c>
      <c r="H136" s="27">
        <v>0.4</v>
      </c>
      <c r="I136" s="28"/>
      <c r="J136" s="29"/>
      <c r="K136" s="40"/>
      <c r="L136" s="31">
        <f t="shared" si="1"/>
        <v>0</v>
      </c>
    </row>
    <row r="137" spans="1:12" s="37" customFormat="1" ht="12.75" customHeight="1" x14ac:dyDescent="0.25">
      <c r="A137" s="37" t="s">
        <v>48</v>
      </c>
      <c r="B137" s="30" t="s">
        <v>436</v>
      </c>
      <c r="C137" s="23" t="s">
        <v>39</v>
      </c>
      <c r="D137" s="24" t="s">
        <v>32</v>
      </c>
      <c r="E137" s="24" t="s">
        <v>34</v>
      </c>
      <c r="F137" s="25" t="s">
        <v>40</v>
      </c>
      <c r="G137" s="26" t="s">
        <v>41</v>
      </c>
      <c r="H137" s="27">
        <v>48</v>
      </c>
      <c r="I137" s="28"/>
      <c r="J137" s="29"/>
      <c r="K137" s="40"/>
      <c r="L137" s="31">
        <f t="shared" si="1"/>
        <v>0</v>
      </c>
    </row>
    <row r="138" spans="1:12" s="37" customFormat="1" ht="12.75" customHeight="1" x14ac:dyDescent="0.25">
      <c r="B138" s="30" t="s">
        <v>441</v>
      </c>
      <c r="C138" s="23" t="s">
        <v>447</v>
      </c>
      <c r="D138" s="24" t="s">
        <v>32</v>
      </c>
      <c r="E138" s="24" t="s">
        <v>34</v>
      </c>
      <c r="F138" s="25" t="s">
        <v>448</v>
      </c>
      <c r="G138" s="26" t="s">
        <v>139</v>
      </c>
      <c r="H138" s="27">
        <v>1</v>
      </c>
      <c r="I138" s="28"/>
      <c r="J138" s="29"/>
      <c r="K138" s="40"/>
      <c r="L138" s="31">
        <f t="shared" si="1"/>
        <v>0</v>
      </c>
    </row>
    <row r="139" spans="1:12" s="37" customFormat="1" ht="12.75" customHeight="1" thickBot="1" x14ac:dyDescent="0.3">
      <c r="A139" s="37" t="s">
        <v>47</v>
      </c>
      <c r="B139" s="30" t="s">
        <v>446</v>
      </c>
      <c r="C139" s="23" t="s">
        <v>42</v>
      </c>
      <c r="D139" s="24" t="s">
        <v>32</v>
      </c>
      <c r="E139" s="24" t="s">
        <v>34</v>
      </c>
      <c r="F139" s="25" t="s">
        <v>43</v>
      </c>
      <c r="G139" s="26" t="s">
        <v>41</v>
      </c>
      <c r="H139" s="27">
        <v>64</v>
      </c>
      <c r="I139" s="28"/>
      <c r="J139" s="29"/>
      <c r="K139" s="40"/>
      <c r="L139" s="31">
        <f t="shared" ref="L139" si="2">ROUND(H139*K139,2)</f>
        <v>0</v>
      </c>
    </row>
    <row r="140" spans="1:12" ht="13.5" thickBot="1" x14ac:dyDescent="0.25">
      <c r="B140" s="49"/>
      <c r="C140" s="50"/>
      <c r="D140" s="51"/>
      <c r="E140" s="51"/>
      <c r="F140" s="52"/>
      <c r="G140" s="53"/>
      <c r="H140" s="53"/>
      <c r="I140" s="53"/>
      <c r="J140" s="53"/>
      <c r="K140" s="53"/>
      <c r="L140" s="54">
        <f>SUM(L14:L139)</f>
        <v>0</v>
      </c>
    </row>
  </sheetData>
  <mergeCells count="31">
    <mergeCell ref="B8:D8"/>
    <mergeCell ref="G8:H8"/>
    <mergeCell ref="I8:J8"/>
    <mergeCell ref="K2:L2"/>
    <mergeCell ref="D3:E3"/>
    <mergeCell ref="K3:L3"/>
    <mergeCell ref="B4:D4"/>
    <mergeCell ref="I4:J4"/>
    <mergeCell ref="B9:J9"/>
    <mergeCell ref="J10:J12"/>
    <mergeCell ref="K10:L11"/>
    <mergeCell ref="F6:H6"/>
    <mergeCell ref="I6:J6"/>
    <mergeCell ref="B10:B12"/>
    <mergeCell ref="C10:C12"/>
    <mergeCell ref="D10:D12"/>
    <mergeCell ref="E10:E12"/>
    <mergeCell ref="F10:F12"/>
    <mergeCell ref="G10:G12"/>
    <mergeCell ref="H10:H12"/>
    <mergeCell ref="I10:I12"/>
    <mergeCell ref="B7:D7"/>
    <mergeCell ref="F7:H7"/>
    <mergeCell ref="I7:J7"/>
    <mergeCell ref="B1:C1"/>
    <mergeCell ref="B2:C2"/>
    <mergeCell ref="I2:J2"/>
    <mergeCell ref="F5:H5"/>
    <mergeCell ref="I5:J5"/>
    <mergeCell ref="D2:H2"/>
    <mergeCell ref="F3:H3"/>
  </mergeCells>
  <phoneticPr fontId="40" type="noConversion"/>
  <conditionalFormatting sqref="B14:E15 G14:K119 C16:E93 B16:B139">
    <cfRule type="expression" dxfId="29" priority="176">
      <formula>B14=""</formula>
    </cfRule>
  </conditionalFormatting>
  <conditionalFormatting sqref="C128:C130">
    <cfRule type="expression" dxfId="28" priority="60">
      <formula>C128=""</formula>
    </cfRule>
  </conditionalFormatting>
  <conditionalFormatting sqref="C132:D136">
    <cfRule type="expression" dxfId="27" priority="32">
      <formula>C132=""</formula>
    </cfRule>
  </conditionalFormatting>
  <conditionalFormatting sqref="C95:E119">
    <cfRule type="expression" dxfId="26" priority="15">
      <formula>C95=""</formula>
    </cfRule>
  </conditionalFormatting>
  <conditionalFormatting sqref="C130:E139">
    <cfRule type="expression" dxfId="25" priority="38">
      <formula>C130=""</formula>
    </cfRule>
  </conditionalFormatting>
  <conditionalFormatting sqref="D2">
    <cfRule type="expression" dxfId="24" priority="1">
      <formula>IF($D$2="Název stavby","Vybarvit",IF($D$2="","Vybarvit",""))="Vybarvit"</formula>
    </cfRule>
  </conditionalFormatting>
  <conditionalFormatting sqref="D3">
    <cfRule type="expression" dxfId="23" priority="3">
      <formula>IF($D$3="SO XX-XX-XX","Vybarvit",IF($D$3="","Vybarvit",""))="Vybarvit"</formula>
    </cfRule>
  </conditionalFormatting>
  <conditionalFormatting sqref="D130">
    <cfRule type="expression" dxfId="22" priority="59">
      <formula>D130=""</formula>
    </cfRule>
  </conditionalFormatting>
  <conditionalFormatting sqref="D94:E94">
    <cfRule type="expression" dxfId="21" priority="76">
      <formula>D94=""</formula>
    </cfRule>
  </conditionalFormatting>
  <conditionalFormatting sqref="D128:E129">
    <cfRule type="expression" dxfId="20" priority="113">
      <formula>D128=""</formula>
    </cfRule>
  </conditionalFormatting>
  <conditionalFormatting sqref="E4">
    <cfRule type="expression" dxfId="19" priority="4">
      <formula>$E$6=""</formula>
    </cfRule>
  </conditionalFormatting>
  <conditionalFormatting sqref="E5">
    <cfRule type="expression" dxfId="18" priority="5">
      <formula>$E$5=""</formula>
    </cfRule>
  </conditionalFormatting>
  <conditionalFormatting sqref="E6">
    <cfRule type="expression" dxfId="17" priority="6">
      <formula>$E$6=""</formula>
    </cfRule>
  </conditionalFormatting>
  <conditionalFormatting sqref="E7">
    <cfRule type="expression" dxfId="16" priority="7">
      <formula>$E$7=""</formula>
    </cfRule>
  </conditionalFormatting>
  <conditionalFormatting sqref="E8">
    <cfRule type="expression" dxfId="15" priority="8">
      <formula>$E$8=""</formula>
    </cfRule>
  </conditionalFormatting>
  <conditionalFormatting sqref="F3">
    <cfRule type="expression" dxfId="14" priority="2">
      <formula>IF($F$3="Název SO/PS","Vybarvit",IF($F$3="","Vybarvit",""))="Vybarvit"</formula>
    </cfRule>
  </conditionalFormatting>
  <conditionalFormatting sqref="F6">
    <cfRule type="expression" dxfId="13" priority="11">
      <formula>$E$5="Ostatní"</formula>
    </cfRule>
    <cfRule type="expression" dxfId="12" priority="12">
      <formula>$E$6="Ostatní"</formula>
    </cfRule>
  </conditionalFormatting>
  <conditionalFormatting sqref="F8">
    <cfRule type="expression" dxfId="11" priority="10">
      <formula>IF($F$8="Obchodní název firmy/společnosti, v případě fyzické osoby podnikající  IČO","Vybarvit",IF($F$8="","Vybarvit",""))="Vybarvit"</formula>
    </cfRule>
  </conditionalFormatting>
  <conditionalFormatting sqref="F13">
    <cfRule type="expression" dxfId="10" priority="260">
      <formula>F13="Název dílu"</formula>
    </cfRule>
  </conditionalFormatting>
  <conditionalFormatting sqref="F14:F119">
    <cfRule type="expression" dxfId="9" priority="13">
      <formula>IF(F14="Název položky","Vyznačit",IF(F14="","Vyznačit",""))="Vyznačit"</formula>
    </cfRule>
  </conditionalFormatting>
  <conditionalFormatting sqref="F122:F139">
    <cfRule type="expression" dxfId="8" priority="34">
      <formula>IF(F122="Název položky","Vyznačit",IF(F122="","Vyznačit",""))="Vyznačit"</formula>
    </cfRule>
  </conditionalFormatting>
  <conditionalFormatting sqref="F140">
    <cfRule type="expression" dxfId="7" priority="46">
      <formula>F140="Název dílu"</formula>
    </cfRule>
  </conditionalFormatting>
  <conditionalFormatting sqref="G8:H8">
    <cfRule type="expression" dxfId="6" priority="9">
      <formula>IF($G$8="Titul Jméno Příjmení","Vybarvit",IF($G$8="","Vybarvit",""))="Vybarvit"</formula>
    </cfRule>
  </conditionalFormatting>
  <conditionalFormatting sqref="G126:K139">
    <cfRule type="expression" dxfId="5" priority="31">
      <formula>G126=""</formula>
    </cfRule>
  </conditionalFormatting>
  <conditionalFormatting sqref="J120:J125 G122:I125 K122:K125 C122:E127">
    <cfRule type="expression" dxfId="4" priority="252">
      <formula>C120=""</formula>
    </cfRule>
  </conditionalFormatting>
  <conditionalFormatting sqref="K4">
    <cfRule type="expression" dxfId="3" priority="269">
      <formula>$K$4=""</formula>
    </cfRule>
  </conditionalFormatting>
  <conditionalFormatting sqref="K7">
    <cfRule type="expression" dxfId="2" priority="272">
      <formula>$K$7=""</formula>
    </cfRule>
  </conditionalFormatting>
  <conditionalFormatting sqref="K8">
    <cfRule type="expression" dxfId="1" priority="273">
      <formula>$K$8=""</formula>
    </cfRule>
  </conditionalFormatting>
  <conditionalFormatting sqref="L4">
    <cfRule type="expression" dxfId="0" priority="268">
      <formula>$L$4=""</formula>
    </cfRule>
  </conditionalFormatting>
  <dataValidations disablePrompts="1" count="9">
    <dataValidation type="date" allowBlank="1" showInputMessage="1" showErrorMessage="1" error="Rozmezí let 2017 - 2050" promptTitle="Vložit rok" prompt="ve formátu:_x000a_rrrr" sqref="K7" xr:uid="{00000000-0002-0000-00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CC6354E-9E6F-4860-B1F5-80881690335D}"/>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1F435A49-B907-42F3-8781-33BACEFDB0CC}">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E09E9B76-65C8-4CB2-9E97-A573E6A43B42}">
      <formula1>42370</formula1>
      <formula2>55153</formula2>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5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CD463796-4FD2-41D8-BFDE-625955D4D039}">
      <formula1>"Stádium 2,Stádium 3"</formula1>
    </dataValidation>
    <dataValidation type="date" allowBlank="1" showInputMessage="1" showErrorMessage="1" sqref="L8" xr:uid="{00000000-0002-0000-0000-000007000000}">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5C1DC0B3-6326-4DA0-B555-DF7959F26C14}">
      <formula1>"SŽ, Ostatní"</formula1>
    </dataValidation>
  </dataValidations>
  <pageMargins left="0.59055118110236227" right="0.39370078740157483" top="0.59055118110236227" bottom="0.59055118110236227" header="0.31496062992125984" footer="0.31496062992125984"/>
  <pageSetup paperSize="9" scale="70" fitToHeight="0" orientation="landscape" horizontalDpi="360" verticalDpi="360" r:id="rId1"/>
  <headerFooter>
    <oddFooter>Stránka &amp;P z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dc:creator>
  <cp:lastModifiedBy>Hanová Michaela, Ing.</cp:lastModifiedBy>
  <cp:lastPrinted>2024-03-15T15:45:34Z</cp:lastPrinted>
  <dcterms:created xsi:type="dcterms:W3CDTF">2018-11-16T16:06:12Z</dcterms:created>
  <dcterms:modified xsi:type="dcterms:W3CDTF">2024-07-17T09:11:13Z</dcterms:modified>
</cp:coreProperties>
</file>